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o\Desktop\"/>
    </mc:Choice>
  </mc:AlternateContent>
  <xr:revisionPtr revIDLastSave="0" documentId="13_ncr:1_{20374B45-0287-4F4E-8B6B-489180244D44}" xr6:coauthVersionLast="46" xr6:coauthVersionMax="46" xr10:uidLastSave="{00000000-0000-0000-0000-000000000000}"/>
  <bookViews>
    <workbookView xWindow="-120" yWindow="-120" windowWidth="29040" windowHeight="15840" xr2:uid="{DCDE5FAD-BAC0-40F2-905C-EDC6AB2BEC42}"/>
  </bookViews>
  <sheets>
    <sheet name="TGBC_inventaire_130121" sheetId="1" r:id="rId1"/>
  </sheets>
  <definedNames>
    <definedName name="_xlnm._FilterDatabase" localSheetId="0" hidden="1">TGBC_inventaire_130121!$A$5:$K$241</definedName>
    <definedName name="_xlnm.Print_Area" localSheetId="0">TGBC_inventaire_130121!$A$1:$I$258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2" i="1" l="1"/>
  <c r="G241" i="1"/>
  <c r="H241" i="1" s="1"/>
  <c r="G240" i="1"/>
  <c r="H240" i="1" s="1"/>
  <c r="G239" i="1"/>
  <c r="G238" i="1"/>
  <c r="G237" i="1"/>
  <c r="G236" i="1"/>
  <c r="G235" i="1"/>
  <c r="G234" i="1"/>
  <c r="G233" i="1"/>
  <c r="G232" i="1"/>
  <c r="G231" i="1"/>
  <c r="G230" i="1"/>
  <c r="H230" i="1" s="1"/>
  <c r="G229" i="1"/>
  <c r="G228" i="1"/>
  <c r="G227" i="1"/>
  <c r="G226" i="1"/>
  <c r="H225" i="1"/>
  <c r="H257" i="1" s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H203" i="1" s="1"/>
  <c r="H255" i="1" s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H185" i="1" s="1"/>
  <c r="H250" i="1" s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H106" i="1" s="1"/>
  <c r="H256" i="1" s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H49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232" i="1" l="1"/>
  <c r="H251" i="1" s="1"/>
  <c r="H145" i="1"/>
  <c r="H252" i="1" s="1"/>
  <c r="H84" i="1"/>
  <c r="H249" i="1" s="1"/>
  <c r="H109" i="1"/>
  <c r="G242" i="1"/>
  <c r="H6" i="1"/>
  <c r="H155" i="1"/>
  <c r="H246" i="1" s="1"/>
  <c r="H183" i="1"/>
  <c r="H253" i="1" s="1"/>
  <c r="H190" i="1"/>
  <c r="H247" i="1" s="1"/>
  <c r="H170" i="1"/>
  <c r="H226" i="1"/>
  <c r="H254" i="1" s="1"/>
  <c r="H205" i="1"/>
  <c r="H248" i="1" s="1"/>
  <c r="H245" i="1" l="1"/>
  <c r="H258" i="1" s="1"/>
  <c r="H242" i="1"/>
  <c r="I242" i="1" s="1"/>
</calcChain>
</file>

<file path=xl/sharedStrings.xml><?xml version="1.0" encoding="utf-8"?>
<sst xmlns="http://schemas.openxmlformats.org/spreadsheetml/2006/main" count="967" uniqueCount="491">
  <si>
    <t>Date de réalisation de l'inventaire:</t>
  </si>
  <si>
    <t>Handle</t>
  </si>
  <si>
    <t>Title</t>
  </si>
  <si>
    <t>Option1 Name</t>
  </si>
  <si>
    <t>Option1 Value</t>
  </si>
  <si>
    <t>QTY</t>
  </si>
  <si>
    <t>Valeur unitaire HT €</t>
  </si>
  <si>
    <t>Total HT €</t>
  </si>
  <si>
    <t>Total catégorie</t>
  </si>
  <si>
    <t>catégorie</t>
  </si>
  <si>
    <t>bangle-band-beige-coeur-dore</t>
  </si>
  <si>
    <t>Bangle Bands - metallic - 5 couleurs d'élastique</t>
  </si>
  <si>
    <t>Couleur</t>
  </si>
  <si>
    <t>marron</t>
  </si>
  <si>
    <t>Bangle bands (chouchous-bracelets 2 en 1)</t>
  </si>
  <si>
    <t>vert</t>
  </si>
  <si>
    <t>jaune</t>
  </si>
  <si>
    <t>bangle-bands-abeille-rose</t>
  </si>
  <si>
    <t>Bangle Bands - rose abeille dorée et strass</t>
  </si>
  <si>
    <t>Default Title</t>
  </si>
  <si>
    <t>bangle-bands-coeur-argente</t>
  </si>
  <si>
    <t>Bangle Bands - coeur ou étoile argenté - 3 couleurs d'élastique</t>
  </si>
  <si>
    <t>beige</t>
  </si>
  <si>
    <t>gris</t>
  </si>
  <si>
    <t>vert jaune</t>
  </si>
  <si>
    <t>bangle-bands-coeur-cadenas-et-strass</t>
  </si>
  <si>
    <t>Bangle Bands - cadenas coeur et strass - 2 couleurs d'élastique</t>
  </si>
  <si>
    <t>bangle-bands-coeur-dore</t>
  </si>
  <si>
    <t>Bangle Bands - coeur doré - 12 couleurs d'élastique</t>
  </si>
  <si>
    <t>gris clair</t>
  </si>
  <si>
    <t>bleu ciel</t>
  </si>
  <si>
    <t>rose clair</t>
  </si>
  <si>
    <t>crème</t>
  </si>
  <si>
    <t>noir</t>
  </si>
  <si>
    <t>vieux rose</t>
  </si>
  <si>
    <t>corail</t>
  </si>
  <si>
    <t>rose fuchsia</t>
  </si>
  <si>
    <t>rose rose</t>
  </si>
  <si>
    <t>bangle-bands-coeur-dore-et-strass</t>
  </si>
  <si>
    <t>Bangle Bands - coeur doré et strass</t>
  </si>
  <si>
    <t>bangle-bands-coeur-rose-dore</t>
  </si>
  <si>
    <t>Bangle Bands - coeur rose doré - 2 couleurs d'élastique</t>
  </si>
  <si>
    <t>bangle-bands-email</t>
  </si>
  <si>
    <t>Bangle Bands - émail étoile rose ou coeur vert d'eau</t>
  </si>
  <si>
    <t>étoile rose</t>
  </si>
  <si>
    <t>coeur vert</t>
  </si>
  <si>
    <t>bangle-bands-etoile-de-mer</t>
  </si>
  <si>
    <t>Bangle Bands - étoile de mer dorée et strass - 3 couleurs d'élastique</t>
  </si>
  <si>
    <t>turquoise</t>
  </si>
  <si>
    <t>bangle-bands-fleurs</t>
  </si>
  <si>
    <t>Bangle Bands - fleurs dorées et strass - 2 couleurs d'élastique</t>
  </si>
  <si>
    <t>blanc</t>
  </si>
  <si>
    <t>bangle-bands-jaguar</t>
  </si>
  <si>
    <t>Bangle Bands - noir jaguar doré</t>
  </si>
  <si>
    <t>bangle-bands-lion</t>
  </si>
  <si>
    <t>Bangle Bands jaune - lion doré</t>
  </si>
  <si>
    <t>bangle-bands-palmier</t>
  </si>
  <si>
    <t>Bangle Bands - palmier doré et strass - 2 couleurs d'élastique</t>
  </si>
  <si>
    <t>vert fluo</t>
  </si>
  <si>
    <t>rose fluo</t>
  </si>
  <si>
    <t>bangle-bands-papillon</t>
  </si>
  <si>
    <t>Bangle Bands - papillon doré - 6 couleurs d'élastique</t>
  </si>
  <si>
    <t>prune</t>
  </si>
  <si>
    <t>rose</t>
  </si>
  <si>
    <t>jaune pâle</t>
  </si>
  <si>
    <t>bangle-bands-rose-flow</t>
  </si>
  <si>
    <t>Bangle Bands - vieux rose noeud brillant et strass</t>
  </si>
  <si>
    <t>bangle-bands-snowball</t>
  </si>
  <si>
    <t>Bangle Bands - boule à  facettes dorée et strass - 2 couleurs d'élastique</t>
  </si>
  <si>
    <t>bangle-bands-trefle-a-4-feuilles</t>
  </si>
  <si>
    <t>Bangle Bands - vert fluo trêfle à  4 feuilles dorées</t>
  </si>
  <si>
    <t>BAR_Broche_thermocollant</t>
  </si>
  <si>
    <t>Thermocollants toucan, pastèque et palmier - Obi-Obi</t>
  </si>
  <si>
    <t>barrettes, broches et serre-têtes</t>
  </si>
  <si>
    <t>BAR_broche-good-vibes-playaplaya</t>
  </si>
  <si>
    <t>Broche good vibes - PlayaPlaya</t>
  </si>
  <si>
    <t>BAR_broche-guitare-doree-obi-obi</t>
  </si>
  <si>
    <t>Broche banjo doré - Obi Obi</t>
  </si>
  <si>
    <t>BAR_broche-pasteque-a-paillettes-obi-obi</t>
  </si>
  <si>
    <t>Broche pastèque à  paillettes - Obi Obi</t>
  </si>
  <si>
    <t>BAR_broche-trompette-doree-obi-obi</t>
  </si>
  <si>
    <t>Broche trompette dorée - Obi Obi</t>
  </si>
  <si>
    <t>BAR_serre-tete-fleurs-blanches-luciole-et-petits-pois</t>
  </si>
  <si>
    <t>Serre-tête fleurs blanches - Luciole et Petits Pois</t>
  </si>
  <si>
    <t>BAR_serre-tete-fleurs-roses-luciole-et-petits-pois</t>
  </si>
  <si>
    <t>Serre-tête fleurs roses - Luciole et Petits Pois</t>
  </si>
  <si>
    <t>BAR_serre-tete-pompons-rose-blanc-luciole-et-petits-pois</t>
  </si>
  <si>
    <t>Serre-tête pompons rose/blanc - Luciole et Petits Pois</t>
  </si>
  <si>
    <t>BAR_serre-tete-pompons-rose-gris-luciole-et-petits-pois</t>
  </si>
  <si>
    <t>Serre-tête pompons rose/gris - Luciole et Petits Pois</t>
  </si>
  <si>
    <t>barrette-baleine-argentee</t>
  </si>
  <si>
    <t>Barrette baleine argentée</t>
  </si>
  <si>
    <t>barrette-chat-email-obi-obi</t>
  </si>
  <si>
    <t>Barrette chat gris émail - Obi Obi</t>
  </si>
  <si>
    <t>barrette-chouette-a-lunettes-doree</t>
  </si>
  <si>
    <t>Barrette chouette à  lunettes dorée</t>
  </si>
  <si>
    <t>barrette-coquillage-dore-obi-obi</t>
  </si>
  <si>
    <t>Barrette coquillage doré - Obi Obi</t>
  </si>
  <si>
    <t>barrette-couronne-doree-et-liberty-capel-jaune</t>
  </si>
  <si>
    <t>Barrette couronne dorée et Liberty Capel jaune</t>
  </si>
  <si>
    <t>barrette-droite-liberty®-1</t>
  </si>
  <si>
    <t>Barrette droite Liberty® rose pastel</t>
  </si>
  <si>
    <t>barrette-droite-liberty®-pastels</t>
  </si>
  <si>
    <t>Barrette droite Liberty® rose</t>
  </si>
  <si>
    <t>barrette-fleur-dhibiscus-argente-obi-obi</t>
  </si>
  <si>
    <t>Barrette fleur d'hibiscus argentée - Obi Obi</t>
  </si>
  <si>
    <t>barrette-fleur-dhibiscus-doree-obi-obi</t>
  </si>
  <si>
    <t>Barrette fleur d'hibiscus dorée - Obi Obi</t>
  </si>
  <si>
    <t>barrette-fleurs-hibiscus-citron-vert</t>
  </si>
  <si>
    <t>Barrette fleur d'hibiscus citron vert</t>
  </si>
  <si>
    <t>barrette-fleurs-hibiscus-rose</t>
  </si>
  <si>
    <t>Barrette fleur d'hibiscus rose</t>
  </si>
  <si>
    <t>barrette-hibou-argentee</t>
  </si>
  <si>
    <t>Barrette chouette à  lunettes argentée</t>
  </si>
  <si>
    <t>barrette-lpp</t>
  </si>
  <si>
    <t>Barrette mini coeur argenté x2</t>
  </si>
  <si>
    <t>barrette-mini-droite-rose-fluo-et-doree-paillettes-dorees-x2</t>
  </si>
  <si>
    <t>Lot de 4 mini barrettes droites et papillon dorées et argentées</t>
  </si>
  <si>
    <t>barrette-papillon-argente</t>
  </si>
  <si>
    <t>Barrette papillon argenté</t>
  </si>
  <si>
    <t>barrette-papillon-bronze</t>
  </si>
  <si>
    <t>Barrette papillon bronze</t>
  </si>
  <si>
    <t>barrette-papillon-rose</t>
  </si>
  <si>
    <t>Barrette papillon rose</t>
  </si>
  <si>
    <t>barrette-plume-argentee-obi-obi</t>
  </si>
  <si>
    <t>Barrette plume argentée - Obi Obi</t>
  </si>
  <si>
    <t>barrette-pomme-doree-obi-obi</t>
  </si>
  <si>
    <t>Barrette pomme dorée - Obi Obi</t>
  </si>
  <si>
    <t>barrettes-3-etoiles-argentees</t>
  </si>
  <si>
    <t>Barrette 3 étoiles argentées</t>
  </si>
  <si>
    <t>barrettes-etoile-filante</t>
  </si>
  <si>
    <t>Barrette étoile filante argentée</t>
  </si>
  <si>
    <t>barrettes-etoile-strass-bronze</t>
  </si>
  <si>
    <t>Barrette étoile strass bronze</t>
  </si>
  <si>
    <t>barrettes-pompon-corail</t>
  </si>
  <si>
    <t>Barrette pompon corail</t>
  </si>
  <si>
    <t>barrettes-pompon-rose-fluo</t>
  </si>
  <si>
    <t>Barrette pompon rose fluo</t>
  </si>
  <si>
    <t>barrettes-pompon-rose-poudre</t>
  </si>
  <si>
    <t>Barrette pompon rose poudré</t>
  </si>
  <si>
    <t>barrettes-tutu-rose-fluo</t>
  </si>
  <si>
    <t>Barrette tutu rose fluo</t>
  </si>
  <si>
    <t>bijou_bague-cauri-argent-925-t50</t>
  </si>
  <si>
    <t>Bague cauri - argent 925 - T50</t>
  </si>
  <si>
    <t>bijoux acier, plaqués or</t>
  </si>
  <si>
    <t>bijou_bague-martelee-argent-925</t>
  </si>
  <si>
    <t>Bague martelée - argent 925 - T54</t>
  </si>
  <si>
    <t>bijou_bo po pastille et zircon noir</t>
  </si>
  <si>
    <t>Boucles d'oreilles soleil noir - plaqué or</t>
  </si>
  <si>
    <t>bijou_boucles-doreilles-acier-coeur-rose</t>
  </si>
  <si>
    <t>Boucles d'oreilles coeur - acier rosé</t>
  </si>
  <si>
    <t>bijou_boucles-doreilles-acier-dore-boule</t>
  </si>
  <si>
    <t>Boucles d'oreilles grande perle - acier doré</t>
  </si>
  <si>
    <t>bijou_boucles-doreilles-acier-fee-argentee</t>
  </si>
  <si>
    <t>Boucles d'oreilles fée - acier argenté et brillant</t>
  </si>
  <si>
    <t>bijou_boucles-doreilles-acier-petite-perle-doree</t>
  </si>
  <si>
    <t>Boucles d'oreilles petite perle - acier doré</t>
  </si>
  <si>
    <t>bijou_boucles-doreilles-barette-acier-rose-et-oxydes-de-zirconium</t>
  </si>
  <si>
    <t>Boucles d'oreilles barrette - acier rosé et oxydes de zirconium</t>
  </si>
  <si>
    <t>bijou_boucles-doreilles-cauri-dore-a-lor-fin-et-zircons-noirs</t>
  </si>
  <si>
    <t>Boucles d'oreilles cauri et chaînettes - doré à  l'or fin et zircons noirs</t>
  </si>
  <si>
    <t>bijou_boucles-doreilles-coeur-acier-dore-et-zirconium</t>
  </si>
  <si>
    <t>Boucles d'oreilles coeur - acier doré et brillant</t>
  </si>
  <si>
    <t>bijou_boucles-doreilles-creole-orange</t>
  </si>
  <si>
    <t>Boucles d'oreilles créoles orange</t>
  </si>
  <si>
    <t>bijou_boucles-doreilles-pendentif-turquoise-dore-a-lor-fin-et-zircon-blanc</t>
  </si>
  <si>
    <t>Boucles d'oreilles pendentif turquoise - doré à  l'or fin et zircon blanc</t>
  </si>
  <si>
    <t>bijou_boucles-doreilles-plaquee-or-diamant</t>
  </si>
  <si>
    <t>Boucles d'oreilles "diamant" - plaqué or</t>
  </si>
  <si>
    <t>bijou_boucles-doreilles-plaquees-or-etoile</t>
  </si>
  <si>
    <t>Boucles d'oreilles étoile - plaqué or</t>
  </si>
  <si>
    <t>bijou_boucles-doreilles-plaquees-or-et-zircons-noeud</t>
  </si>
  <si>
    <t>Boucles d'oreilles infini - plaqué or et zirconium</t>
  </si>
  <si>
    <t>bijou_boucles-doreilles-plaquees-or-hippocampe</t>
  </si>
  <si>
    <t>Boucles d'oreilles hippocampe - plaqué or</t>
  </si>
  <si>
    <t>bijou_bracelet-anneaux-marteles-acier-dore</t>
  </si>
  <si>
    <t>Manchette martelée noire - acier</t>
  </si>
  <si>
    <t>bijou_bracelet-collier-rose-argent-925</t>
  </si>
  <si>
    <t>Bracelet/collier rose - argent 925</t>
  </si>
  <si>
    <t>bijou_bracelet-jonc-martele-argent-925</t>
  </si>
  <si>
    <t>Bracelet jonc martelé oxydé - argent 925</t>
  </si>
  <si>
    <t>bijou_bracelet-jonc-martele-argent-926</t>
  </si>
  <si>
    <t>Bracelet jonc martelé - argent 925</t>
  </si>
  <si>
    <t>bijou_collier-3-rangs-acier-argente</t>
  </si>
  <si>
    <t>Collier 3 rangs - acier argenté</t>
  </si>
  <si>
    <t>bijou_collier-dore-et-pendentif-cauri-acier-dore</t>
  </si>
  <si>
    <t>Collier doré et pendentif cauri - acier doré</t>
  </si>
  <si>
    <t>bougie-aux-huiles-essentielles-bio-vitalite</t>
  </si>
  <si>
    <t>Bougie aux huiles essentielles bio "Vitalité"</t>
  </si>
  <si>
    <t>bougie</t>
  </si>
  <si>
    <t>bracelet liberty fleurs cerisier adulte et pendentif argent cœur</t>
  </si>
  <si>
    <t>Bracelet liberty fleurs de ceriser</t>
  </si>
  <si>
    <t>adulte</t>
  </si>
  <si>
    <t>cœur argent 925</t>
  </si>
  <si>
    <t>bracelet-adulte-liberty-bleu-pampille</t>
  </si>
  <si>
    <t>Bracelet Liberty étoiles bleues + pendentif argent 925 (adulte)</t>
  </si>
  <si>
    <t>Pampille</t>
  </si>
  <si>
    <t>cerise argent 925</t>
  </si>
  <si>
    <t>bracelet-cordelette-bleu-ciel-fleur-en-nacre</t>
  </si>
  <si>
    <t>Bracelet cordelette bleu ciel + fleur en nacre</t>
  </si>
  <si>
    <t>bracelet cordelette/liberty - adulte et enfant</t>
  </si>
  <si>
    <t>bracelet-cordelette-bleu-ciel-medaille-doree</t>
  </si>
  <si>
    <t>Bracelet cordelette bleu ciel + médaille dorée</t>
  </si>
  <si>
    <t>bracelet-cordelette-bleu-ciel-medaille-doree-adulte</t>
  </si>
  <si>
    <t>Bracelet cordelette bleu ciel + médaille dorée (adulte)</t>
  </si>
  <si>
    <t>bleu ciel médaille dorée</t>
  </si>
  <si>
    <t>bracelet-cordelette-bleu-marine-medaille-nacre-bonheur</t>
  </si>
  <si>
    <t>Bracelet cordelette bleu marine + médaille nacre "bonheur"</t>
  </si>
  <si>
    <t>bracelet-cordelette-bleu-marine-medaille-nacre-chance</t>
  </si>
  <si>
    <t>Bracelet cordelette bleu marine + médaille nacre "chance"</t>
  </si>
  <si>
    <t>enfant</t>
  </si>
  <si>
    <t>bracelet-cordelette-grise-medaille-nacre-chance</t>
  </si>
  <si>
    <t>Bracelet cordelette grise + médaille nacre "chance"</t>
  </si>
  <si>
    <t>bracelet-cordelette-grise-pendentif-nacre-bonheur-enfant-ardf</t>
  </si>
  <si>
    <t>Bracelet cordelette grise + médaille nacre "bonheur" (enfant)</t>
  </si>
  <si>
    <t>bracelet-cordelette-gris-pendentif-adulte</t>
  </si>
  <si>
    <t>Bracelet cordelette grise + médaille dorée (adulte)</t>
  </si>
  <si>
    <t>gris métal bronze martelé</t>
  </si>
  <si>
    <t>bracelet-cordelette-orange-medaille-nacre-bonheur</t>
  </si>
  <si>
    <t>Bracelet cordelette orange + médaille nacre "bonheur"</t>
  </si>
  <si>
    <t>bracelet-cordelette-pendentif-adulte-differentes-couleurs</t>
  </si>
  <si>
    <t>Bracelet cordelette grise + médaille nacre "chance" (adulte)</t>
  </si>
  <si>
    <t>gris nacre chance</t>
  </si>
  <si>
    <t>bracelet-cordelette-rose-et-chapelet-de-fleurs-roses-en-email-adulte</t>
  </si>
  <si>
    <t>Bracelet cordelette rose et chapelet de fleurs roses en émail (adulte)</t>
  </si>
  <si>
    <t>rose émail rose</t>
  </si>
  <si>
    <t>bracelet-cordelette-rose-fluo-medaille-nacre-chance</t>
  </si>
  <si>
    <t>Bracelet cordelette rose fluo + médaille nacre "chance"</t>
  </si>
  <si>
    <t>bracelet-cordelette-rose-fluo-pendentif-bonheur-en-nacre-adulte</t>
  </si>
  <si>
    <t>Bracelet cordelette rose fluo + médaille nacre "bonheur" (adulte)</t>
  </si>
  <si>
    <t>rose fluo nacre bonheur</t>
  </si>
  <si>
    <t>bracelet-cordelette-rose-fluo-pendentif-nacre-chance-adulte</t>
  </si>
  <si>
    <t>Bracelet cordelette rose fluo + médaille nacre "chance" (adulte)</t>
  </si>
  <si>
    <t>rose fluo nacre chance</t>
  </si>
  <si>
    <t>bracelet-cordelette-rose-medaille-ananas-argente</t>
  </si>
  <si>
    <t>Bracelet cordelette rose + médaille ananas argenté</t>
  </si>
  <si>
    <t>bracelet-cordelette-rose-medaille-doree</t>
  </si>
  <si>
    <t>Bracelet cordelette rose + médaille dorée</t>
  </si>
  <si>
    <t>bracelet-cordelette-rose-medaille-nacre-bonheur</t>
  </si>
  <si>
    <t>Bracelet cordelette rose + médaille nacre "bonheur"</t>
  </si>
  <si>
    <t>bracelet-cordelette-rose-medaille-nacre-chance</t>
  </si>
  <si>
    <t>bracelet-cordelette-rose-pendentif-chance-en-nacre-adulte</t>
  </si>
  <si>
    <t>Bracelet cordelette rose + médaille nacre "chance" (adulte)</t>
  </si>
  <si>
    <t>rose nacre chance</t>
  </si>
  <si>
    <t>bracelet-cordelette-turquoise-fleur-en-nacre</t>
  </si>
  <si>
    <t>Bracelet cordelette turquoise + fleur en nacre</t>
  </si>
  <si>
    <t>bracelet-cordelette-turquoise-medaille-doree</t>
  </si>
  <si>
    <t>Bracelet cordelette turquoise + médaille dorée</t>
  </si>
  <si>
    <t>bracelet-jaune-capel-moutarde-et-nuage-argente-a-paillettes-lpp</t>
  </si>
  <si>
    <t>Bracelet Liberty Capel jaune et nuage argenté à  paillettes - LPP</t>
  </si>
  <si>
    <t>bracelet-liberty-rouge-nacre-etoile-adulte</t>
  </si>
  <si>
    <t>Bracelet Liberty rouge nacre étoile adulte</t>
  </si>
  <si>
    <t>nacre étoile</t>
  </si>
  <si>
    <t>bracelet-liberty-bleu-marine-pampille-adulte</t>
  </si>
  <si>
    <t>Bracelet Liberty bleu marine + pendentif en nacre (adulte)</t>
  </si>
  <si>
    <t>étoile métal argenté</t>
  </si>
  <si>
    <t>bracelet-liberty-bleu-marine-pendentif-argent-925-adulte</t>
  </si>
  <si>
    <t>Bracelet Liberty bleu marine + pendentif en argent 925 (adulte)</t>
  </si>
  <si>
    <t>étoile argent 925</t>
  </si>
  <si>
    <t>bracelet-liberty-bleu-pampille</t>
  </si>
  <si>
    <t>Bracelet Liberty bleu marine + pendentif en nacre (enfant)</t>
  </si>
  <si>
    <t>bracelet-liberty-fleurs-de-cerisier-pampille-enfant</t>
  </si>
  <si>
    <t>Bracelet Liberty fleurs de cerisier + pendentif en nacre (enfant)</t>
  </si>
  <si>
    <t>bracelet-liberty-fuchsia-pendentif-en-nacre-adulte</t>
  </si>
  <si>
    <t>Bracelet Liberty fuchsia + pendentif en nacre (adulte)</t>
  </si>
  <si>
    <t>bracelet-liberty-fucsia-pendentif-enfant</t>
  </si>
  <si>
    <t>Bracelet Liberty fuchsia + pendentif en nacre (enfant)</t>
  </si>
  <si>
    <t>bracelet-liberty-jardin-pendentif-enfant</t>
  </si>
  <si>
    <t>Bracelet Liberty jardin + pendentif en nacre (enfant)</t>
  </si>
  <si>
    <t>bracelets-chat-argente-paillete-et-jaune-fluo-lpp</t>
  </si>
  <si>
    <t>Bracelets chat paillettes argentées et jaune fluo</t>
  </si>
  <si>
    <t>bracelets-de-cheville-liberty-bleu-marine-pendentif-adulte</t>
  </si>
  <si>
    <t>Bracelet de cheville Liberty bleu marine + pendentif (adulte)</t>
  </si>
  <si>
    <t>étoile argenté</t>
  </si>
  <si>
    <t>bracelets-de-cheville-liberty-etoiles-bleues-pendentif-adulte</t>
  </si>
  <si>
    <t>Bracelet de cheville Liberty étoiles bleues + pendentif (adulte)</t>
  </si>
  <si>
    <t>bracelets-liberty-fleurs-printanieres-pendentif-enfant</t>
  </si>
  <si>
    <t>Bracelet Liberty fleurs printanià¨res + pendentif en métal (enfant)</t>
  </si>
  <si>
    <t>argent 925 cerise</t>
  </si>
  <si>
    <t>argent 925 - étoile</t>
  </si>
  <si>
    <t>bracelets-nuage-paillettes-argentees-et-love-jaune-fluo-lpp</t>
  </si>
  <si>
    <t>Bracelets nuage paillettes argentées et Love jaune fluo</t>
  </si>
  <si>
    <t>carte-baby-shower-meri-meri</t>
  </si>
  <si>
    <t>Carte "baby shower" Meri Meri</t>
  </si>
  <si>
    <t>Cartes</t>
  </si>
  <si>
    <t>carte-birthday-cake-meri-meri</t>
  </si>
  <si>
    <t>Carte "Wedding cake" Meri Meri</t>
  </si>
  <si>
    <t>carte-flamants-roses-meri-meri</t>
  </si>
  <si>
    <t>Carte "flamants roses" Meri Meri</t>
  </si>
  <si>
    <t>carte-happy-birthday-handsome-meri-meri</t>
  </si>
  <si>
    <t>Carte "happy birthday handsome" Meri Meri</t>
  </si>
  <si>
    <t>carte-i-am-ridiculously-excited-meri-meri</t>
  </si>
  <si>
    <t>Carte "I am ridiculously excited" Meri Meri</t>
  </si>
  <si>
    <t>carte-jungle-meri-meri</t>
  </si>
  <si>
    <t>Carte "jungle" Meri Meri</t>
  </si>
  <si>
    <t>carte-maries-pour-la-vie-meri-meri</t>
  </si>
  <si>
    <t>Carte "mariés pour la vie" Meri Meri</t>
  </si>
  <si>
    <t>carte-meri-meri</t>
  </si>
  <si>
    <t>Carte "A bike made for two" Meri Meri</t>
  </si>
  <si>
    <t>carte-o-m-g-meri-meri</t>
  </si>
  <si>
    <t>Carte "O M G" Meri Meri</t>
  </si>
  <si>
    <t>carte-petit-bateau-meri-meri</t>
  </si>
  <si>
    <t>Carte "petit bateau" Meri Meri</t>
  </si>
  <si>
    <t>chapeau-obi-54-japonais</t>
  </si>
  <si>
    <t>Chapeau de paille Obi Obi type panama - ruban de tissu japonais bleu foncé à  petits pois blancs - T.52-54</t>
  </si>
  <si>
    <t>Taille</t>
  </si>
  <si>
    <t>54 cm</t>
  </si>
  <si>
    <t>chapeaux de paille taille enfant</t>
  </si>
  <si>
    <t>52 cm</t>
  </si>
  <si>
    <t>chapeaux-de-paille-type-panama-liberty-bleu-betsy-cauri</t>
  </si>
  <si>
    <t>Chapeau de paille Obi Obi type panama - Liberty orange Fluo Thé + cauri - T.52</t>
  </si>
  <si>
    <t>chapeaux-de-paille-type-panama-liberty-jaune-soleil-et-pompon</t>
  </si>
  <si>
    <t>Chapeau de paille Obi Obi type panama - Liberty jaune soleil et pompon - T.60</t>
  </si>
  <si>
    <t>60 cm</t>
  </si>
  <si>
    <t>chapeaux-de-paille-type-panama-liberty-orange-fluo-the-et-pompon</t>
  </si>
  <si>
    <t>Chapeau de paille Obi Obi type panama - Liberty orange Fluo Thé et pompon - T.52</t>
  </si>
  <si>
    <t>chapeaux-de-paille-type-panama-liberty-rose-pois-dore</t>
  </si>
  <si>
    <t>Chapeau de paille Obi Obi type panama - Liberty rose pois dorés - T.52-54</t>
  </si>
  <si>
    <t>chapeaux-de-paille-type-panama-lurex-blanc-brillant</t>
  </si>
  <si>
    <t>Chapeau de paille Obi Obi type panama - Lurex blanc paillettes - T.52</t>
  </si>
  <si>
    <t>chapeaux-de-paille-type-panama-lurex-vert-paillette</t>
  </si>
  <si>
    <t>Chapeau de paille Obi Obi type panama - Lurex vert paillettes - T.52</t>
  </si>
  <si>
    <t>chapeaux-de-paille-type-panama-ruban-de-tissu-japonais-bleu-fonce-et-rayures-blanches</t>
  </si>
  <si>
    <t>Chapeau de paille Obi Obi type panama - ruban de tissu japonais bleu foncé et rayures blanches - T.52-54</t>
  </si>
  <si>
    <t>chapeaux-de-paille-type-panama-ruban-de-tissu-japonais-bleu-fonce-et-rayures-blanches-fines</t>
  </si>
  <si>
    <t>Chapeau de paille Obi Obi type panama - ruban de tissu japonais bleu foncé et rayures blanches fines - T.54</t>
  </si>
  <si>
    <t>chapeaux-en-paille-type-panama-ruban-de-tissu-japonais-blanc-bleu</t>
  </si>
  <si>
    <t>Chapeau de paille Obi Obi type panama - ruban de tissu japonais bleu foncé losanges - T.52-54</t>
  </si>
  <si>
    <t>collier-cactus-flamand-rose</t>
  </si>
  <si>
    <t>Collier flamant rose Meri Meri</t>
  </si>
  <si>
    <t>collier-cactus-meri-meri</t>
  </si>
  <si>
    <t>Collier cactus Meri Meri</t>
  </si>
  <si>
    <t>colliers fantaisie enfant</t>
  </si>
  <si>
    <t>collier-coeur-dore-a-paillettes-pompon-rose-poudre</t>
  </si>
  <si>
    <t>Collier coeur doré à  paillettes - pompon rose poudré</t>
  </si>
  <si>
    <t>collier-etoiles-meri-meri</t>
  </si>
  <si>
    <t>Collier petites étoiles Meri Meri</t>
  </si>
  <si>
    <t>collier-fleurs-meri-meri</t>
  </si>
  <si>
    <t>Collier fleurs Meri Meri</t>
  </si>
  <si>
    <t>collier-glace-meri-meri</t>
  </si>
  <si>
    <t>Collier ice cream Meri Meri</t>
  </si>
  <si>
    <t>collier-lune-argentee-a-paillettes-pompon-rose</t>
  </si>
  <si>
    <t>Collier lune mystérieuse argentée à  paillettes et son pompon rose</t>
  </si>
  <si>
    <t>collier-lune-doree-a-paillettes-pompon-gris</t>
  </si>
  <si>
    <t>Collier lune mystérieuse dorée à  paillettes et son pompon gris</t>
  </si>
  <si>
    <t>collier-masque-dore-a-paillettes</t>
  </si>
  <si>
    <t>Collier rose fluo et son pendentif masque de chat doré à  paillettes</t>
  </si>
  <si>
    <t>collier-noeud-rose-meri-meri</t>
  </si>
  <si>
    <t>Collier noeud papillon rose à  paillettes Meri Meri</t>
  </si>
  <si>
    <t>collier-plumes-meri-meri</t>
  </si>
  <si>
    <t>Collier plumes Meri Meri</t>
  </si>
  <si>
    <t>collier-porte-bonheur-meri-meri</t>
  </si>
  <si>
    <t>Collier porte-bonheur Meri Meri</t>
  </si>
  <si>
    <t>collier-rose-et-coeur-dore-a-paillettes-lpp</t>
  </si>
  <si>
    <t>Collier rose et coeur doré à  paillettes</t>
  </si>
  <si>
    <t>collier-yay-meri-meri</t>
  </si>
  <si>
    <t>Collier orange yay Meri Meri</t>
  </si>
  <si>
    <t>coque-iphone-x-xs-ananas-meri-meri</t>
  </si>
  <si>
    <t>Coque Iphone X, XS Ananas - Meri Meri</t>
  </si>
  <si>
    <t>coque iphone</t>
  </si>
  <si>
    <t>coque-iphone-x-xs-chat-meri-meri</t>
  </si>
  <si>
    <t>Coque Iphone X, XS chat - Meri Meri</t>
  </si>
  <si>
    <t>lunettes-de-soleil-enfant-papillon-bleu</t>
  </si>
  <si>
    <t>Lunettes solaires enfant KIETLA Papillon Buzz - bleu</t>
  </si>
  <si>
    <t>9-12 ans</t>
  </si>
  <si>
    <t>lunettes solaires enfant</t>
  </si>
  <si>
    <t>lunettes-de-soleil-enfant-rondes-bleu</t>
  </si>
  <si>
    <t>Lunettes de soleil enfant KIETLA Rondes Rozz - bleu</t>
  </si>
  <si>
    <t>lunettes-de-soleil-enfant-rondes-bleues</t>
  </si>
  <si>
    <t>Lunettes de soleil enfant KIETLA Rondes Rozz - noir star Black</t>
  </si>
  <si>
    <t>lunettes-solaires</t>
  </si>
  <si>
    <t>Lunettes solaires enfant KIETLA Papillon Buzz - jaune Memphis</t>
  </si>
  <si>
    <t>6-9 ans</t>
  </si>
  <si>
    <t>maillot_culotte-de-bain-jaune-ki-et-la</t>
  </si>
  <si>
    <t>Culotte de bain anti-UV Annette jaune/vert KI ET LA - 6 mois</t>
  </si>
  <si>
    <t>6 mois</t>
  </si>
  <si>
    <t>maillots et shorts bain Liberty</t>
  </si>
  <si>
    <t>maillot_culotte-de-bain-rose-et-zig-zag-ki-et-la</t>
  </si>
  <si>
    <t>Culotte de bain anti-UV Annette rose et zig zag  KI ET LA - 6 mois</t>
  </si>
  <si>
    <t>maillot_haut-de-maillot-bain-fille-noeuds-bleu-en-libertyÂ®-guerande</t>
  </si>
  <si>
    <t>Haut de maillot bain fille bleu en LibertyÂ® - Guérande - Une Souris à  Paris</t>
  </si>
  <si>
    <t>maillot-de-bain-fille-volant-vert-et-libertyÂ®-arcachon</t>
  </si>
  <si>
    <t>Maillot de bain fille volant vert en LibertyÂ® - Arcachon - T.6 - Une Souris à  Paris</t>
  </si>
  <si>
    <t>maillot-de-bain-garcon-bleu-et-libertyÂ®-guerande</t>
  </si>
  <si>
    <t>Maillot de bain garà§on bleu et LibertyÂ® - Guérande - T.8 - Une Souris à  Paris</t>
  </si>
  <si>
    <t>8 ans</t>
  </si>
  <si>
    <t>maillot-de-bain-garcon-bleu-marine-lumiere-et-libertyÂ®-brehat</t>
  </si>
  <si>
    <t>Maillot de bain garà§on bleu marine et LibertyÂ® - Bréhat - T.8 - Une Souris à  Paris</t>
  </si>
  <si>
    <t>maillot-de-bain-garcon-corail-et-libertyÂ®-ramatuelle</t>
  </si>
  <si>
    <t>Maillot de bain garà§on corail et LibertyÂ® - Ramatuelle - T.10 - Une Souris à  Paris</t>
  </si>
  <si>
    <t>10 ans</t>
  </si>
  <si>
    <t>maillot-de-bain-garcon-vert-lumiere-et-libertyÂ®-arcachon</t>
  </si>
  <si>
    <t>Maillot de bain garà§on vert clair et LibertyÂ® - Arcachon - T.8 - Une Souris à  Paris</t>
  </si>
  <si>
    <t>maillot-de-bain-homme-bleu-et-libertyÂ®-guerande</t>
  </si>
  <si>
    <t>Maillot de bain homme bleu et LibertyÂ® - Guérande - T.S/M - Une Souris à  Paris</t>
  </si>
  <si>
    <t>S</t>
  </si>
  <si>
    <t>maillot-de-bain-homme-bleu-marine-et-libertyÂ®-brehat</t>
  </si>
  <si>
    <t>Maillot de bain homme bleu marine et LibertyÂ® - Bréhat - T.S/M - Une Souris à  Paris</t>
  </si>
  <si>
    <t>maillot-de-bain-homme-corail-et-liberty-ramatuelle</t>
  </si>
  <si>
    <t>Maillot de bain homme corail et LibertyÂ® - Ramatuelle - TS/M - Une Souris à  Paris</t>
  </si>
  <si>
    <t>maillot-de-bain-homme-orange-et-liberty®-pampalore</t>
  </si>
  <si>
    <t>Maillot de bain garçon orange et Liberty® - Palampore - T1/2 - Une Souris à  Paris</t>
  </si>
  <si>
    <t>1-2 ans</t>
  </si>
  <si>
    <t>maillot-de-bain-homme-vert-et-libertyÂ®-noirmoutier</t>
  </si>
  <si>
    <t>Maillot de bain homme vert et LibertyÂ® - Noirmoutier - T.S/M - Une Souris à  Paris</t>
  </si>
  <si>
    <t>mochis blister</t>
  </si>
  <si>
    <t>Mochis divers</t>
  </si>
  <si>
    <t>mochis - squichies</t>
  </si>
  <si>
    <t>mochis-cochon-boudha-rose-etoile-de-mer-verte-phoque-blanc BOITE</t>
  </si>
  <si>
    <t>paez_sneakerdrille-gold-paez</t>
  </si>
  <si>
    <t>Sneakerdrilles PAEZ Sparks nude T.36 - PAEZ</t>
  </si>
  <si>
    <t>Chaussures toile PAEZ</t>
  </si>
  <si>
    <t>paez-ananas</t>
  </si>
  <si>
    <t>Espadrilles PAEZ Classic Print pineapples white - imprimé ananas T.33</t>
  </si>
  <si>
    <t>paez-blanches-fleuries</t>
  </si>
  <si>
    <t>Espadrilles PAEZ Raw Print Flowery white - blanches imprimé fleuri T.41</t>
  </si>
  <si>
    <t>paez-denim-bleu-clair</t>
  </si>
  <si>
    <t>Espadrilles PAEZ Classic Combi light blue - denim bleu clair T.32</t>
  </si>
  <si>
    <t>paez-doree-et-zipee</t>
  </si>
  <si>
    <t>Espadrilles PAEZ Classic Zip Gold - dorée et zippée T.35</t>
  </si>
  <si>
    <t>paez-jaune-brillante</t>
  </si>
  <si>
    <t>Espadrilles PAEZ Raw Day &amp; Sparks citrus lurex T.36</t>
  </si>
  <si>
    <t>paez-rayee-rouge-et-blanc</t>
  </si>
  <si>
    <t>Espadrilles PAEZ Classic Surfy UK - rayée rouge et blanc T.31-32-33</t>
  </si>
  <si>
    <t>paez-rayee-vert-et-blanc-1</t>
  </si>
  <si>
    <t>Espadrilles PAEZ Original Surfy light green - rayée vert et blanc T.31-32</t>
  </si>
  <si>
    <t>paez-rose</t>
  </si>
  <si>
    <t>Espadrilles PAEZ Classic Combi Pink - rose uni T.33</t>
  </si>
  <si>
    <t>paez-rose-vichy-fucsia</t>
  </si>
  <si>
    <t>Espadrilles PAEZ Classic Panama fucsia T.30-31-32-33</t>
  </si>
  <si>
    <t>paez-sandale-sparks-grey</t>
  </si>
  <si>
    <t>Sandales PAEZ Bio Cross Grey Spark - croisées argentées T.36 - PAEZ</t>
  </si>
  <si>
    <t>Size</t>
  </si>
  <si>
    <t>paez-satinee-rose</t>
  </si>
  <si>
    <t>Espadrilles PAEZ Raw Satin nude - écru satiné nude - T.35-37</t>
  </si>
  <si>
    <t>paez-vichy-bleu</t>
  </si>
  <si>
    <t>Espadrilles PAEZ Classic Panama turquoise - Vichy bleu T.31</t>
  </si>
  <si>
    <t>Parfum_soft-parfum-solide-belle-furieuse</t>
  </si>
  <si>
    <t>Soft Parfum Solide - Belle Furieuse (+ 1 tube en échantillon offert)</t>
  </si>
  <si>
    <t>parfum solide sabe masson</t>
  </si>
  <si>
    <t>PO_sac-cabas-cactus-meri-meri</t>
  </si>
  <si>
    <t>Sac cabas Cactus - Meri Meri</t>
  </si>
  <si>
    <t>sacs et pochettes</t>
  </si>
  <si>
    <t>pochette-cactus-meri-meri</t>
  </si>
  <si>
    <t>Pochette cactus - Meri Meri</t>
  </si>
  <si>
    <t>pochette-fluo-rose-meri-meri</t>
  </si>
  <si>
    <t>Pochette fluo rose - Meri Meri</t>
  </si>
  <si>
    <t>pochette-raphia-et-pois-dores-obi-obi</t>
  </si>
  <si>
    <t>Pochette raphia et pois dorés - Obi Obi</t>
  </si>
  <si>
    <t>porte-clefs-liberty®-jaune-et-rose-grand-modele</t>
  </si>
  <si>
    <t>Porte-clefs Liberty® jaune et rose - grand modèle</t>
  </si>
  <si>
    <t>porte-clef Liberty</t>
  </si>
  <si>
    <t>puer_bandeau-bebe-bleu-marine-et-pois-blancs-6-12-mois</t>
  </si>
  <si>
    <t>Bandeau bébé bleu marine et pois blancs - 6-12 mois</t>
  </si>
  <si>
    <t>puer_bandeau-bebe-rose-et-pois-gris-6-12-mois</t>
  </si>
  <si>
    <t>Bandeau bébé rose et pois gris - 6-12 mois</t>
  </si>
  <si>
    <t>Accessoires bébé: bandeaux tête bébé, hochet, chapeaux kapel bébé</t>
  </si>
  <si>
    <t>puer_bandeau-bebe-rouge-et-pois-blancs-6-12-mois</t>
  </si>
  <si>
    <t>Bandeau bébé rouge et pois blancs - 6-12 mois</t>
  </si>
  <si>
    <t>puer_bandeau-blanc-et-petites-fleurs-6-12-mois</t>
  </si>
  <si>
    <t>Bandeau blanc et petites fleurs - 6-12 mois</t>
  </si>
  <si>
    <t>puer_chapeau-enfant-intelligent</t>
  </si>
  <si>
    <t>Kapel rose : le chapeau enfant intelligent ! - T.47 - 6/12 mois</t>
  </si>
  <si>
    <t>47 cm</t>
  </si>
  <si>
    <t>puer_hochet-girafe-coton-bio-meri-meri</t>
  </si>
  <si>
    <t>Hochet girafe coton bio - Meri Meri</t>
  </si>
  <si>
    <t>puer_kapel-ice-cream-rose-le-chapeau-enfant-intelligent</t>
  </si>
  <si>
    <t>Kapel ice cream rose : le chapeau enfant intelligent ! - T.47 - 6/12 mois</t>
  </si>
  <si>
    <t>puer_kapel-kaki-le-chapeau-enfant-intelligent</t>
  </si>
  <si>
    <t>Kapel kaki : le chapeau enfant intelligent !</t>
  </si>
  <si>
    <t>puer_noeud-papillon-bebe-style-jean-6-12-mois</t>
  </si>
  <si>
    <t>Noeud papillon style jean - 5 x 8 cm ajustable</t>
  </si>
  <si>
    <t>tatouage-temporaire-meri-meri</t>
  </si>
  <si>
    <t>Tatouage temporaire Cactus Meri Meri</t>
  </si>
  <si>
    <t>tatouage éphémère</t>
  </si>
  <si>
    <t>bella-rose-pale</t>
  </si>
  <si>
    <t>Vernis à  ongles enfant - rose pâle Bella by Nailmatic</t>
  </si>
  <si>
    <t>vernis enfant</t>
  </si>
  <si>
    <t>TOTAL</t>
  </si>
  <si>
    <t>Répartition:</t>
  </si>
  <si>
    <t>d'accessoires de mode fille - Luciole et Petits Pois, Obi Obi, Meri Meri, Au royaume des filles</t>
  </si>
  <si>
    <t>Chapeaux de paille Obi Obi</t>
  </si>
  <si>
    <t>maillots de bain</t>
  </si>
  <si>
    <t>Chaussures toile Paez</t>
  </si>
  <si>
    <t>bijoux acier et plaqué or</t>
  </si>
  <si>
    <t>Lunettes KIETLA</t>
  </si>
  <si>
    <t>Accessoires bébé</t>
  </si>
  <si>
    <t>cartes 3D Meri Meri</t>
  </si>
  <si>
    <t>coques iphone</t>
  </si>
  <si>
    <t>squichies mochis</t>
  </si>
  <si>
    <t>parfum solide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</si>
</sst>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/>
    <xf numFmtId="44" fontId="0" fillId="2" borderId="0" xfId="2" applyFont="1" applyFill="1"/>
    <xf numFmtId="14" fontId="0" fillId="2" borderId="0" xfId="2" applyNumberFormat="1" applyFont="1" applyFill="1"/>
    <xf numFmtId="49" fontId="1" fillId="2" borderId="0" xfId="1" applyNumberFormat="1" applyFont="1" applyFill="1" applyAlignment="1">
      <alignment horizontal="left"/>
    </xf>
    <xf numFmtId="0" fontId="2" fillId="0" borderId="0" xfId="0" applyFont="1" applyAlignment="1">
      <alignment wrapText="1"/>
    </xf>
    <xf numFmtId="44" fontId="2" fillId="0" borderId="0" xfId="2" applyFont="1" applyAlignment="1">
      <alignment wrapText="1"/>
    </xf>
    <xf numFmtId="44" fontId="0" fillId="0" borderId="0" xfId="2" applyFont="1"/>
    <xf numFmtId="44" fontId="0" fillId="0" borderId="0" xfId="0" applyNumberFormat="1"/>
    <xf numFmtId="44" fontId="2" fillId="0" borderId="0" xfId="0" applyNumberFormat="1" applyFont="1"/>
    <xf numFmtId="0" fontId="2" fillId="0" borderId="0" xfId="0" applyFont="1"/>
    <xf numFmtId="0" fontId="3" fillId="0" borderId="0" xfId="0" applyFont="1"/>
    <xf numFmtId="44" fontId="3" fillId="0" borderId="0" xfId="2" applyFont="1"/>
    <xf numFmtId="44" fontId="3" fillId="0" borderId="0" xfId="2" applyFont="1" applyFill="1"/>
    <xf numFmtId="0" fontId="3" fillId="3" borderId="0" xfId="0" applyFont="1" applyFill="1"/>
    <xf numFmtId="44" fontId="3" fillId="3" borderId="0" xfId="2" applyFont="1" applyFill="1"/>
    <xf numFmtId="8" fontId="0" fillId="0" borderId="0" xfId="0" applyNumberFormat="1"/>
    <xf numFmtId="0" fontId="2" fillId="4" borderId="1" xfId="0" applyFont="1" applyFill="1" applyBorder="1"/>
    <xf numFmtId="0" fontId="0" fillId="4" borderId="1" xfId="0" applyFill="1" applyBorder="1"/>
    <xf numFmtId="164" fontId="2" fillId="4" borderId="1" xfId="1" applyNumberFormat="1" applyFont="1" applyFill="1" applyBorder="1"/>
    <xf numFmtId="44" fontId="2" fillId="4" borderId="1" xfId="0" applyNumberFormat="1" applyFont="1" applyFill="1" applyBorder="1"/>
    <xf numFmtId="9" fontId="0" fillId="0" borderId="1" xfId="3" applyFont="1" applyBorder="1"/>
    <xf numFmtId="0" fontId="0" fillId="0" borderId="1" xfId="0" applyBorder="1"/>
    <xf numFmtId="44" fontId="3" fillId="0" borderId="0" xfId="0" applyNumberFormat="1" applyFont="1"/>
    <xf numFmtId="44" fontId="4" fillId="0" borderId="0" xfId="0" applyNumberFormat="1" applyFont="1"/>
    <xf numFmtId="44" fontId="5" fillId="0" borderId="0" xfId="0" applyNumberFormat="1" applyFont="1"/>
    <xf numFmtId="0" fontId="5" fillId="0" borderId="0" xfId="0" applyFont="1"/>
    <xf numFmtId="44" fontId="2" fillId="0" borderId="1" xfId="0" applyNumberFormat="1" applyFont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6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A36D7F-AC04-4439-A70F-B1E3AC0B01E6}" name="Tableau1" displayName="Tableau1" ref="A5:I242" totalsRowShown="0" headerRowDxfId="5" headerRowCellStyle="Monétaire">
  <autoFilter ref="A5:I242" xr:uid="{BC05134B-0C43-4991-9576-C9CCC5D67D49}">
    <filterColumn colId="4">
      <filters>
        <filter val="1"/>
        <filter val="1 215"/>
        <filter val="10"/>
        <filter val="11"/>
        <filter val="12"/>
        <filter val="13"/>
        <filter val="14"/>
        <filter val="15"/>
        <filter val="16"/>
        <filter val="17"/>
        <filter val="2"/>
        <filter val="20"/>
        <filter val="21"/>
        <filter val="22"/>
        <filter val="23"/>
        <filter val="24"/>
        <filter val="25"/>
        <filter val="29"/>
        <filter val="3"/>
        <filter val="30"/>
        <filter val="32"/>
        <filter val="4"/>
        <filter val="5"/>
        <filter val="6"/>
        <filter val="61"/>
        <filter val="7"/>
        <filter val="8"/>
        <filter val="9"/>
      </filters>
    </filterColumn>
  </autoFilter>
  <sortState xmlns:xlrd2="http://schemas.microsoft.com/office/spreadsheetml/2017/richdata2" ref="A6:I242">
    <sortCondition ref="A5:A242"/>
  </sortState>
  <tableColumns count="9">
    <tableColumn id="1" xr3:uid="{FD2CB635-6127-4D41-BF39-5636688EDBE5}" name="Handle"/>
    <tableColumn id="2" xr3:uid="{E84BEB16-1745-455D-A9D3-72E065C8060B}" name="Title"/>
    <tableColumn id="3" xr3:uid="{0F1621AD-9711-43BD-AFC0-7F19761638BD}" name="Option1 Name"/>
    <tableColumn id="4" xr3:uid="{69037612-BF16-420F-83EA-3E6F9959529D}" name="Option1 Value"/>
    <tableColumn id="6" xr3:uid="{7BF6C096-F859-4208-ADA5-E788DD1B918C}" name="QTY"/>
    <tableColumn id="7" xr3:uid="{0FF57B2A-90F9-45E0-9631-7DE27777D5DE}" name="Valeur unitaire HT €" dataDxfId="4" totalsRowDxfId="3" dataCellStyle="Monétaire" totalsRowCellStyle="Monétaire"/>
    <tableColumn id="8" xr3:uid="{98DF6CB1-0C51-47A1-B3FD-69B39973DB7D}" name="Total HT €" dataDxfId="2" totalsRowDxfId="1"/>
    <tableColumn id="5" xr3:uid="{546267C2-5D73-4937-A275-9F98DF6870D2}" name="Total catégorie" totalsRowDxfId="0"/>
    <tableColumn id="9" xr3:uid="{866A676E-7DD0-4DB8-9647-F2E10E5243CF}" name="catégori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1EA11-20BD-4BCA-8CAB-956A965C8E7A}">
  <sheetPr>
    <pageSetUpPr fitToPage="1"/>
  </sheetPr>
  <dimension ref="A1:I258"/>
  <sheetViews>
    <sheetView tabSelected="1" zoomScale="84" zoomScaleNormal="84" workbookViewId="0">
      <selection activeCell="L17" sqref="L17"/>
    </sheetView>
  </sheetViews>
  <sheetFormatPr baseColWidth="10" defaultRowHeight="15" x14ac:dyDescent="0.25"/>
  <cols>
    <col min="1" max="1" width="23.140625" customWidth="1"/>
    <col min="2" max="2" width="26.28515625" customWidth="1"/>
    <col min="3" max="3" width="10.5703125" customWidth="1"/>
    <col min="4" max="4" width="11.140625" customWidth="1"/>
    <col min="5" max="5" width="8.5703125" customWidth="1"/>
    <col min="6" max="6" width="13.140625" style="8" customWidth="1"/>
  </cols>
  <sheetData>
    <row r="1" spans="1:9" x14ac:dyDescent="0.25">
      <c r="A1" s="1"/>
      <c r="B1" s="2"/>
      <c r="C1" s="2"/>
      <c r="D1" s="1"/>
      <c r="E1" s="1" t="s">
        <v>0</v>
      </c>
      <c r="F1" s="3"/>
      <c r="G1" s="4"/>
    </row>
    <row r="2" spans="1:9" x14ac:dyDescent="0.25">
      <c r="A2" s="5"/>
      <c r="B2" s="2"/>
      <c r="C2" s="2"/>
      <c r="D2" s="1"/>
      <c r="E2" s="1"/>
      <c r="F2" s="3"/>
      <c r="G2" s="4">
        <v>44209</v>
      </c>
    </row>
    <row r="3" spans="1:9" x14ac:dyDescent="0.25">
      <c r="A3" s="2"/>
      <c r="B3" s="2"/>
      <c r="C3" s="2"/>
      <c r="D3" s="2"/>
      <c r="E3" s="2"/>
      <c r="F3" s="3"/>
      <c r="G3" s="3"/>
    </row>
    <row r="5" spans="1:9" s="6" customFormat="1" ht="39" customHeight="1" x14ac:dyDescent="0.2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7" t="s">
        <v>6</v>
      </c>
      <c r="G5" s="6" t="s">
        <v>7</v>
      </c>
      <c r="H5" s="7" t="s">
        <v>8</v>
      </c>
      <c r="I5" s="7" t="s">
        <v>9</v>
      </c>
    </row>
    <row r="6" spans="1:9" x14ac:dyDescent="0.25">
      <c r="A6" t="s">
        <v>10</v>
      </c>
      <c r="B6" t="s">
        <v>11</v>
      </c>
      <c r="C6" t="s">
        <v>12</v>
      </c>
      <c r="D6" t="s">
        <v>13</v>
      </c>
      <c r="E6">
        <v>11</v>
      </c>
      <c r="F6" s="8">
        <v>2.2000000000000002</v>
      </c>
      <c r="G6" s="9">
        <f>E6*F6</f>
        <v>24.200000000000003</v>
      </c>
      <c r="H6" s="10">
        <f>SUM(G6:G48)</f>
        <v>816.30000000000007</v>
      </c>
      <c r="I6" s="11" t="s">
        <v>14</v>
      </c>
    </row>
    <row r="7" spans="1:9" x14ac:dyDescent="0.25">
      <c r="A7" t="s">
        <v>10</v>
      </c>
      <c r="B7" t="s">
        <v>11</v>
      </c>
      <c r="C7" t="s">
        <v>12</v>
      </c>
      <c r="D7" t="s">
        <v>15</v>
      </c>
      <c r="E7">
        <v>12</v>
      </c>
      <c r="F7" s="8">
        <v>2.2000000000000002</v>
      </c>
      <c r="G7" s="9">
        <f t="shared" ref="G7:G70" si="0">E7*F7</f>
        <v>26.400000000000002</v>
      </c>
      <c r="H7" s="11"/>
      <c r="I7" s="11"/>
    </row>
    <row r="8" spans="1:9" x14ac:dyDescent="0.25">
      <c r="A8" t="s">
        <v>10</v>
      </c>
      <c r="B8" t="s">
        <v>11</v>
      </c>
      <c r="C8" t="s">
        <v>12</v>
      </c>
      <c r="D8" t="s">
        <v>16</v>
      </c>
      <c r="E8">
        <v>7</v>
      </c>
      <c r="F8" s="8">
        <v>2.2000000000000002</v>
      </c>
      <c r="G8" s="9">
        <f t="shared" si="0"/>
        <v>15.400000000000002</v>
      </c>
      <c r="H8" s="11"/>
      <c r="I8" s="11"/>
    </row>
    <row r="9" spans="1:9" x14ac:dyDescent="0.25">
      <c r="A9" t="s">
        <v>17</v>
      </c>
      <c r="B9" t="s">
        <v>18</v>
      </c>
      <c r="C9" t="s">
        <v>2</v>
      </c>
      <c r="D9" t="s">
        <v>19</v>
      </c>
      <c r="E9">
        <v>10</v>
      </c>
      <c r="F9" s="8">
        <v>2.95</v>
      </c>
      <c r="G9" s="9">
        <f t="shared" si="0"/>
        <v>29.5</v>
      </c>
      <c r="H9" s="11"/>
      <c r="I9" s="11"/>
    </row>
    <row r="10" spans="1:9" x14ac:dyDescent="0.25">
      <c r="A10" t="s">
        <v>20</v>
      </c>
      <c r="B10" t="s">
        <v>21</v>
      </c>
      <c r="C10" t="s">
        <v>12</v>
      </c>
      <c r="D10" t="s">
        <v>22</v>
      </c>
      <c r="E10">
        <v>2</v>
      </c>
      <c r="F10" s="8">
        <v>2.2000000000000002</v>
      </c>
      <c r="G10" s="9">
        <f t="shared" si="0"/>
        <v>4.4000000000000004</v>
      </c>
      <c r="H10" s="11"/>
      <c r="I10" s="11"/>
    </row>
    <row r="11" spans="1:9" x14ac:dyDescent="0.25">
      <c r="A11" t="s">
        <v>20</v>
      </c>
      <c r="B11" t="s">
        <v>21</v>
      </c>
      <c r="C11" t="s">
        <v>12</v>
      </c>
      <c r="D11" t="s">
        <v>23</v>
      </c>
      <c r="E11">
        <v>10</v>
      </c>
      <c r="F11" s="8">
        <v>2.2000000000000002</v>
      </c>
      <c r="G11" s="9">
        <f t="shared" si="0"/>
        <v>22</v>
      </c>
      <c r="H11" s="11"/>
      <c r="I11" s="11"/>
    </row>
    <row r="12" spans="1:9" x14ac:dyDescent="0.25">
      <c r="A12" t="s">
        <v>20</v>
      </c>
      <c r="B12" t="s">
        <v>21</v>
      </c>
      <c r="C12" t="s">
        <v>12</v>
      </c>
      <c r="D12" t="s">
        <v>24</v>
      </c>
      <c r="E12">
        <v>5</v>
      </c>
      <c r="F12" s="8">
        <v>2.2000000000000002</v>
      </c>
      <c r="G12" s="9">
        <f t="shared" si="0"/>
        <v>11</v>
      </c>
      <c r="H12" s="11"/>
      <c r="I12" s="11"/>
    </row>
    <row r="13" spans="1:9" x14ac:dyDescent="0.25">
      <c r="A13" t="s">
        <v>25</v>
      </c>
      <c r="B13" t="s">
        <v>26</v>
      </c>
      <c r="C13" t="s">
        <v>2</v>
      </c>
      <c r="D13" t="s">
        <v>19</v>
      </c>
      <c r="E13">
        <v>1</v>
      </c>
      <c r="F13" s="8">
        <v>2.95</v>
      </c>
      <c r="G13" s="9">
        <f t="shared" si="0"/>
        <v>2.95</v>
      </c>
      <c r="H13" s="11"/>
      <c r="I13" s="11"/>
    </row>
    <row r="14" spans="1:9" hidden="1" x14ac:dyDescent="0.25">
      <c r="A14" s="12" t="s">
        <v>25</v>
      </c>
      <c r="B14" s="12" t="s">
        <v>26</v>
      </c>
      <c r="C14" s="12" t="s">
        <v>2</v>
      </c>
      <c r="D14" s="12" t="s">
        <v>19</v>
      </c>
      <c r="E14" s="12">
        <v>0</v>
      </c>
      <c r="F14" s="13">
        <v>2.95</v>
      </c>
      <c r="G14" s="9">
        <f t="shared" si="0"/>
        <v>0</v>
      </c>
      <c r="H14" s="11"/>
      <c r="I14" s="11"/>
    </row>
    <row r="15" spans="1:9" x14ac:dyDescent="0.25">
      <c r="A15" t="s">
        <v>27</v>
      </c>
      <c r="B15" t="s">
        <v>28</v>
      </c>
      <c r="C15" t="s">
        <v>12</v>
      </c>
      <c r="D15" t="s">
        <v>29</v>
      </c>
      <c r="E15">
        <v>1</v>
      </c>
      <c r="F15" s="8">
        <v>2.2000000000000002</v>
      </c>
      <c r="G15" s="9">
        <f t="shared" si="0"/>
        <v>2.2000000000000002</v>
      </c>
      <c r="H15" s="11"/>
      <c r="I15" s="11"/>
    </row>
    <row r="16" spans="1:9" x14ac:dyDescent="0.25">
      <c r="A16" t="s">
        <v>27</v>
      </c>
      <c r="B16" t="s">
        <v>28</v>
      </c>
      <c r="C16" t="s">
        <v>12</v>
      </c>
      <c r="D16" t="s">
        <v>30</v>
      </c>
      <c r="E16">
        <v>1</v>
      </c>
      <c r="F16" s="8">
        <v>2.2000000000000002</v>
      </c>
      <c r="G16" s="9">
        <f t="shared" si="0"/>
        <v>2.2000000000000002</v>
      </c>
      <c r="H16" s="11"/>
      <c r="I16" s="11"/>
    </row>
    <row r="17" spans="1:9" x14ac:dyDescent="0.25">
      <c r="A17" t="s">
        <v>27</v>
      </c>
      <c r="B17" t="s">
        <v>28</v>
      </c>
      <c r="C17" t="s">
        <v>12</v>
      </c>
      <c r="D17" t="s">
        <v>31</v>
      </c>
      <c r="E17">
        <v>1</v>
      </c>
      <c r="F17" s="8">
        <v>2.2000000000000002</v>
      </c>
      <c r="G17" s="9">
        <f t="shared" si="0"/>
        <v>2.2000000000000002</v>
      </c>
      <c r="H17" s="11"/>
      <c r="I17" s="11"/>
    </row>
    <row r="18" spans="1:9" hidden="1" x14ac:dyDescent="0.25">
      <c r="A18" t="s">
        <v>27</v>
      </c>
      <c r="B18" t="s">
        <v>28</v>
      </c>
      <c r="C18" t="s">
        <v>12</v>
      </c>
      <c r="D18" t="s">
        <v>32</v>
      </c>
      <c r="E18">
        <v>0</v>
      </c>
      <c r="F18" s="8">
        <v>2.2000000000000002</v>
      </c>
      <c r="G18" s="9">
        <f t="shared" si="0"/>
        <v>0</v>
      </c>
      <c r="H18" s="11"/>
      <c r="I18" s="11"/>
    </row>
    <row r="19" spans="1:9" x14ac:dyDescent="0.25">
      <c r="A19" t="s">
        <v>27</v>
      </c>
      <c r="B19" t="s">
        <v>28</v>
      </c>
      <c r="C19" t="s">
        <v>12</v>
      </c>
      <c r="D19" t="s">
        <v>33</v>
      </c>
      <c r="E19">
        <v>14</v>
      </c>
      <c r="F19" s="8">
        <v>2.2000000000000002</v>
      </c>
      <c r="G19" s="9">
        <f t="shared" si="0"/>
        <v>30.800000000000004</v>
      </c>
      <c r="H19" s="11"/>
      <c r="I19" s="11"/>
    </row>
    <row r="20" spans="1:9" x14ac:dyDescent="0.25">
      <c r="A20" t="s">
        <v>27</v>
      </c>
      <c r="B20" t="s">
        <v>28</v>
      </c>
      <c r="C20" t="s">
        <v>12</v>
      </c>
      <c r="D20" t="s">
        <v>22</v>
      </c>
      <c r="E20">
        <v>20</v>
      </c>
      <c r="F20" s="8">
        <v>2.2000000000000002</v>
      </c>
      <c r="G20" s="9">
        <f t="shared" si="0"/>
        <v>44</v>
      </c>
      <c r="H20" s="11"/>
      <c r="I20" s="11"/>
    </row>
    <row r="21" spans="1:9" x14ac:dyDescent="0.25">
      <c r="A21" t="s">
        <v>27</v>
      </c>
      <c r="B21" t="s">
        <v>28</v>
      </c>
      <c r="C21" t="s">
        <v>12</v>
      </c>
      <c r="D21" t="s">
        <v>34</v>
      </c>
      <c r="E21">
        <v>9</v>
      </c>
      <c r="F21" s="8">
        <v>2.2000000000000002</v>
      </c>
      <c r="G21" s="9">
        <f t="shared" si="0"/>
        <v>19.8</v>
      </c>
      <c r="H21" s="11"/>
      <c r="I21" s="11"/>
    </row>
    <row r="22" spans="1:9" x14ac:dyDescent="0.25">
      <c r="A22" t="s">
        <v>27</v>
      </c>
      <c r="B22" t="s">
        <v>28</v>
      </c>
      <c r="C22" t="s">
        <v>12</v>
      </c>
      <c r="D22" t="s">
        <v>13</v>
      </c>
      <c r="E22">
        <v>6</v>
      </c>
      <c r="F22" s="8">
        <v>2.2000000000000002</v>
      </c>
      <c r="G22" s="9">
        <f t="shared" si="0"/>
        <v>13.200000000000001</v>
      </c>
      <c r="H22" s="11"/>
      <c r="I22" s="11"/>
    </row>
    <row r="23" spans="1:9" hidden="1" x14ac:dyDescent="0.25">
      <c r="A23" t="s">
        <v>27</v>
      </c>
      <c r="B23" t="s">
        <v>28</v>
      </c>
      <c r="C23" t="s">
        <v>12</v>
      </c>
      <c r="D23" t="s">
        <v>35</v>
      </c>
      <c r="E23">
        <v>0</v>
      </c>
      <c r="F23" s="8">
        <v>2.2000000000000002</v>
      </c>
      <c r="G23" s="9">
        <f t="shared" si="0"/>
        <v>0</v>
      </c>
      <c r="H23" s="11"/>
      <c r="I23" s="11"/>
    </row>
    <row r="24" spans="1:9" x14ac:dyDescent="0.25">
      <c r="A24" t="s">
        <v>27</v>
      </c>
      <c r="B24" t="s">
        <v>28</v>
      </c>
      <c r="C24" t="s">
        <v>12</v>
      </c>
      <c r="D24" t="s">
        <v>36</v>
      </c>
      <c r="E24">
        <v>4</v>
      </c>
      <c r="F24" s="8">
        <v>2.2000000000000002</v>
      </c>
      <c r="G24" s="9">
        <f t="shared" si="0"/>
        <v>8.8000000000000007</v>
      </c>
      <c r="H24" s="11"/>
      <c r="I24" s="11"/>
    </row>
    <row r="25" spans="1:9" x14ac:dyDescent="0.25">
      <c r="A25" t="s">
        <v>27</v>
      </c>
      <c r="B25" t="s">
        <v>28</v>
      </c>
      <c r="C25" t="s">
        <v>12</v>
      </c>
      <c r="D25" t="s">
        <v>37</v>
      </c>
      <c r="E25">
        <v>6</v>
      </c>
      <c r="F25" s="8">
        <v>2.2000000000000002</v>
      </c>
      <c r="G25" s="9">
        <f t="shared" si="0"/>
        <v>13.200000000000001</v>
      </c>
      <c r="H25" s="11"/>
      <c r="I25" s="11"/>
    </row>
    <row r="26" spans="1:9" x14ac:dyDescent="0.25">
      <c r="A26" t="s">
        <v>27</v>
      </c>
      <c r="B26" t="s">
        <v>28</v>
      </c>
      <c r="C26" t="s">
        <v>12</v>
      </c>
      <c r="D26" t="s">
        <v>23</v>
      </c>
      <c r="E26">
        <v>3</v>
      </c>
      <c r="F26" s="8">
        <v>2.2000000000000002</v>
      </c>
      <c r="G26" s="9">
        <f t="shared" si="0"/>
        <v>6.6000000000000005</v>
      </c>
      <c r="H26" s="11"/>
      <c r="I26" s="11"/>
    </row>
    <row r="27" spans="1:9" x14ac:dyDescent="0.25">
      <c r="A27" t="s">
        <v>38</v>
      </c>
      <c r="B27" t="s">
        <v>39</v>
      </c>
      <c r="C27" t="s">
        <v>2</v>
      </c>
      <c r="D27" t="s">
        <v>19</v>
      </c>
      <c r="E27">
        <v>3</v>
      </c>
      <c r="F27" s="8">
        <v>2.95</v>
      </c>
      <c r="G27" s="9">
        <f t="shared" si="0"/>
        <v>8.8500000000000014</v>
      </c>
      <c r="H27" s="11"/>
      <c r="I27" s="11"/>
    </row>
    <row r="28" spans="1:9" x14ac:dyDescent="0.25">
      <c r="A28" t="s">
        <v>40</v>
      </c>
      <c r="B28" t="s">
        <v>41</v>
      </c>
      <c r="C28" t="s">
        <v>12</v>
      </c>
      <c r="D28" t="s">
        <v>33</v>
      </c>
      <c r="E28">
        <v>10</v>
      </c>
      <c r="F28" s="8">
        <v>2.2000000000000002</v>
      </c>
      <c r="G28" s="9">
        <f t="shared" si="0"/>
        <v>22</v>
      </c>
      <c r="H28" s="11"/>
      <c r="I28" s="11"/>
    </row>
    <row r="29" spans="1:9" x14ac:dyDescent="0.25">
      <c r="A29" t="s">
        <v>40</v>
      </c>
      <c r="B29" t="s">
        <v>41</v>
      </c>
      <c r="C29" t="s">
        <v>12</v>
      </c>
      <c r="D29" t="s">
        <v>23</v>
      </c>
      <c r="E29">
        <v>12</v>
      </c>
      <c r="F29" s="8">
        <v>2.2000000000000002</v>
      </c>
      <c r="G29" s="9">
        <f t="shared" si="0"/>
        <v>26.400000000000002</v>
      </c>
      <c r="H29" s="11"/>
      <c r="I29" s="11"/>
    </row>
    <row r="30" spans="1:9" x14ac:dyDescent="0.25">
      <c r="A30" t="s">
        <v>42</v>
      </c>
      <c r="B30" t="s">
        <v>43</v>
      </c>
      <c r="C30" t="s">
        <v>12</v>
      </c>
      <c r="D30" t="s">
        <v>44</v>
      </c>
      <c r="E30">
        <v>23</v>
      </c>
      <c r="F30" s="8">
        <v>2.2000000000000002</v>
      </c>
      <c r="G30" s="9">
        <f t="shared" si="0"/>
        <v>50.6</v>
      </c>
      <c r="H30" s="11"/>
      <c r="I30" s="11"/>
    </row>
    <row r="31" spans="1:9" x14ac:dyDescent="0.25">
      <c r="A31" t="s">
        <v>42</v>
      </c>
      <c r="B31" t="s">
        <v>43</v>
      </c>
      <c r="C31" t="s">
        <v>12</v>
      </c>
      <c r="D31" t="s">
        <v>45</v>
      </c>
      <c r="E31">
        <v>29</v>
      </c>
      <c r="F31" s="8">
        <v>2.2000000000000002</v>
      </c>
      <c r="G31" s="9">
        <f t="shared" si="0"/>
        <v>63.800000000000004</v>
      </c>
      <c r="H31" s="11"/>
      <c r="I31" s="11"/>
    </row>
    <row r="32" spans="1:9" x14ac:dyDescent="0.25">
      <c r="A32" t="s">
        <v>46</v>
      </c>
      <c r="B32" t="s">
        <v>47</v>
      </c>
      <c r="C32" t="s">
        <v>12</v>
      </c>
      <c r="D32" t="s">
        <v>48</v>
      </c>
      <c r="E32">
        <v>1</v>
      </c>
      <c r="F32" s="8">
        <v>2.95</v>
      </c>
      <c r="G32" s="9">
        <f t="shared" si="0"/>
        <v>2.95</v>
      </c>
      <c r="H32" s="11"/>
      <c r="I32" s="11"/>
    </row>
    <row r="33" spans="1:9" x14ac:dyDescent="0.25">
      <c r="A33" t="s">
        <v>46</v>
      </c>
      <c r="B33" t="s">
        <v>47</v>
      </c>
      <c r="C33" t="s">
        <v>12</v>
      </c>
      <c r="D33" t="s">
        <v>35</v>
      </c>
      <c r="E33">
        <v>2</v>
      </c>
      <c r="F33" s="8">
        <v>2.95</v>
      </c>
      <c r="G33" s="9">
        <f t="shared" si="0"/>
        <v>5.9</v>
      </c>
      <c r="H33" s="11"/>
      <c r="I33" s="11"/>
    </row>
    <row r="34" spans="1:9" x14ac:dyDescent="0.25">
      <c r="A34" t="s">
        <v>49</v>
      </c>
      <c r="B34" t="s">
        <v>50</v>
      </c>
      <c r="C34" t="s">
        <v>12</v>
      </c>
      <c r="D34" t="s">
        <v>51</v>
      </c>
      <c r="E34">
        <v>9</v>
      </c>
      <c r="F34" s="8">
        <v>2.95</v>
      </c>
      <c r="G34" s="9">
        <f t="shared" si="0"/>
        <v>26.55</v>
      </c>
      <c r="H34" s="11"/>
      <c r="I34" s="11"/>
    </row>
    <row r="35" spans="1:9" x14ac:dyDescent="0.25">
      <c r="A35" t="s">
        <v>49</v>
      </c>
      <c r="B35" t="s">
        <v>50</v>
      </c>
      <c r="C35" t="s">
        <v>12</v>
      </c>
      <c r="D35" t="s">
        <v>34</v>
      </c>
      <c r="E35">
        <v>12</v>
      </c>
      <c r="F35" s="8">
        <v>2.95</v>
      </c>
      <c r="G35" s="9">
        <f t="shared" si="0"/>
        <v>35.400000000000006</v>
      </c>
      <c r="H35" s="11"/>
      <c r="I35" s="11"/>
    </row>
    <row r="36" spans="1:9" x14ac:dyDescent="0.25">
      <c r="A36" t="s">
        <v>52</v>
      </c>
      <c r="B36" t="s">
        <v>53</v>
      </c>
      <c r="C36" t="s">
        <v>2</v>
      </c>
      <c r="D36" t="s">
        <v>19</v>
      </c>
      <c r="E36">
        <v>21</v>
      </c>
      <c r="F36" s="8">
        <v>3.3</v>
      </c>
      <c r="G36" s="9">
        <f t="shared" si="0"/>
        <v>69.3</v>
      </c>
      <c r="H36" s="11"/>
      <c r="I36" s="11"/>
    </row>
    <row r="37" spans="1:9" x14ac:dyDescent="0.25">
      <c r="A37" t="s">
        <v>54</v>
      </c>
      <c r="B37" t="s">
        <v>55</v>
      </c>
      <c r="C37" t="s">
        <v>2</v>
      </c>
      <c r="D37" t="s">
        <v>19</v>
      </c>
      <c r="E37">
        <v>3</v>
      </c>
      <c r="F37" s="8">
        <v>3.3</v>
      </c>
      <c r="G37" s="9">
        <f t="shared" si="0"/>
        <v>9.8999999999999986</v>
      </c>
      <c r="H37" s="11"/>
      <c r="I37" s="11"/>
    </row>
    <row r="38" spans="1:9" x14ac:dyDescent="0.25">
      <c r="A38" t="s">
        <v>56</v>
      </c>
      <c r="B38" t="s">
        <v>57</v>
      </c>
      <c r="C38" t="s">
        <v>12</v>
      </c>
      <c r="D38" t="s">
        <v>58</v>
      </c>
      <c r="E38">
        <v>23</v>
      </c>
      <c r="F38" s="8">
        <v>2.95</v>
      </c>
      <c r="G38" s="9">
        <f t="shared" si="0"/>
        <v>67.850000000000009</v>
      </c>
      <c r="H38" s="11"/>
      <c r="I38" s="11"/>
    </row>
    <row r="39" spans="1:9" x14ac:dyDescent="0.25">
      <c r="A39" t="s">
        <v>56</v>
      </c>
      <c r="B39" t="s">
        <v>57</v>
      </c>
      <c r="C39" t="s">
        <v>12</v>
      </c>
      <c r="D39" t="s">
        <v>59</v>
      </c>
      <c r="E39">
        <v>1</v>
      </c>
      <c r="F39" s="8">
        <v>2.95</v>
      </c>
      <c r="G39" s="9">
        <f t="shared" si="0"/>
        <v>2.95</v>
      </c>
      <c r="H39" s="11"/>
      <c r="I39" s="11"/>
    </row>
    <row r="40" spans="1:9" x14ac:dyDescent="0.25">
      <c r="A40" t="s">
        <v>60</v>
      </c>
      <c r="B40" t="s">
        <v>61</v>
      </c>
      <c r="C40" t="s">
        <v>12</v>
      </c>
      <c r="D40" t="s">
        <v>62</v>
      </c>
      <c r="E40">
        <v>6</v>
      </c>
      <c r="F40" s="8">
        <v>2.2000000000000002</v>
      </c>
      <c r="G40" s="9">
        <f t="shared" si="0"/>
        <v>13.200000000000001</v>
      </c>
      <c r="H40" s="11"/>
      <c r="I40" s="11"/>
    </row>
    <row r="41" spans="1:9" x14ac:dyDescent="0.25">
      <c r="A41" t="s">
        <v>60</v>
      </c>
      <c r="B41" t="s">
        <v>61</v>
      </c>
      <c r="C41" t="s">
        <v>12</v>
      </c>
      <c r="D41" t="s">
        <v>63</v>
      </c>
      <c r="E41">
        <v>12</v>
      </c>
      <c r="F41" s="8">
        <v>2.2000000000000002</v>
      </c>
      <c r="G41" s="9">
        <f t="shared" si="0"/>
        <v>26.400000000000002</v>
      </c>
      <c r="H41" s="11"/>
      <c r="I41" s="11"/>
    </row>
    <row r="42" spans="1:9" x14ac:dyDescent="0.25">
      <c r="A42" t="s">
        <v>60</v>
      </c>
      <c r="B42" t="s">
        <v>61</v>
      </c>
      <c r="C42" t="s">
        <v>12</v>
      </c>
      <c r="D42" t="s">
        <v>48</v>
      </c>
      <c r="E42">
        <v>12</v>
      </c>
      <c r="F42" s="8">
        <v>2.2000000000000002</v>
      </c>
      <c r="G42" s="9">
        <f t="shared" si="0"/>
        <v>26.400000000000002</v>
      </c>
      <c r="H42" s="11"/>
      <c r="I42" s="11"/>
    </row>
    <row r="43" spans="1:9" x14ac:dyDescent="0.25">
      <c r="A43" t="s">
        <v>60</v>
      </c>
      <c r="B43" t="s">
        <v>61</v>
      </c>
      <c r="C43" t="s">
        <v>12</v>
      </c>
      <c r="D43" t="s">
        <v>64</v>
      </c>
      <c r="E43">
        <v>9</v>
      </c>
      <c r="F43" s="8">
        <v>2.2000000000000002</v>
      </c>
      <c r="G43" s="9">
        <f t="shared" si="0"/>
        <v>19.8</v>
      </c>
      <c r="H43" s="11"/>
      <c r="I43" s="11"/>
    </row>
    <row r="44" spans="1:9" x14ac:dyDescent="0.25">
      <c r="A44" s="12" t="s">
        <v>60</v>
      </c>
      <c r="B44" s="12" t="s">
        <v>61</v>
      </c>
      <c r="C44" s="12" t="s">
        <v>12</v>
      </c>
      <c r="D44" s="12" t="s">
        <v>35</v>
      </c>
      <c r="E44" s="12">
        <v>1</v>
      </c>
      <c r="F44" s="13">
        <v>2.2000000000000002</v>
      </c>
      <c r="G44" s="9">
        <f t="shared" si="0"/>
        <v>2.2000000000000002</v>
      </c>
      <c r="H44" s="11"/>
      <c r="I44" s="11"/>
    </row>
    <row r="45" spans="1:9" x14ac:dyDescent="0.25">
      <c r="A45" t="s">
        <v>65</v>
      </c>
      <c r="B45" t="s">
        <v>66</v>
      </c>
      <c r="C45" t="s">
        <v>2</v>
      </c>
      <c r="D45" t="s">
        <v>19</v>
      </c>
      <c r="E45">
        <v>10</v>
      </c>
      <c r="F45" s="8">
        <v>2.95</v>
      </c>
      <c r="G45" s="9">
        <f t="shared" si="0"/>
        <v>29.5</v>
      </c>
      <c r="H45" s="11"/>
      <c r="I45" s="11"/>
    </row>
    <row r="46" spans="1:9" x14ac:dyDescent="0.25">
      <c r="A46" t="s">
        <v>67</v>
      </c>
      <c r="B46" t="s">
        <v>68</v>
      </c>
      <c r="C46" t="s">
        <v>12</v>
      </c>
      <c r="D46" t="s">
        <v>51</v>
      </c>
      <c r="E46">
        <v>3</v>
      </c>
      <c r="F46" s="8">
        <v>3.3</v>
      </c>
      <c r="G46" s="9">
        <f t="shared" si="0"/>
        <v>9.8999999999999986</v>
      </c>
      <c r="H46" s="11"/>
      <c r="I46" s="11"/>
    </row>
    <row r="47" spans="1:9" x14ac:dyDescent="0.25">
      <c r="A47" t="s">
        <v>67</v>
      </c>
      <c r="B47" t="s">
        <v>68</v>
      </c>
      <c r="C47" t="s">
        <v>12</v>
      </c>
      <c r="D47" t="s">
        <v>23</v>
      </c>
      <c r="E47">
        <v>2</v>
      </c>
      <c r="F47" s="8">
        <v>3.3</v>
      </c>
      <c r="G47" s="9">
        <f t="shared" si="0"/>
        <v>6.6</v>
      </c>
      <c r="H47" s="11"/>
      <c r="I47" s="11"/>
    </row>
    <row r="48" spans="1:9" x14ac:dyDescent="0.25">
      <c r="A48" t="s">
        <v>69</v>
      </c>
      <c r="B48" t="s">
        <v>70</v>
      </c>
      <c r="C48" t="s">
        <v>2</v>
      </c>
      <c r="D48" t="s">
        <v>19</v>
      </c>
      <c r="E48">
        <v>5</v>
      </c>
      <c r="F48" s="8">
        <v>2.2000000000000002</v>
      </c>
      <c r="G48" s="9">
        <f t="shared" si="0"/>
        <v>11</v>
      </c>
      <c r="H48" s="11"/>
      <c r="I48" s="11"/>
    </row>
    <row r="49" spans="1:9" x14ac:dyDescent="0.25">
      <c r="A49" t="s">
        <v>71</v>
      </c>
      <c r="B49" t="s">
        <v>72</v>
      </c>
      <c r="C49" t="s">
        <v>2</v>
      </c>
      <c r="D49" t="s">
        <v>19</v>
      </c>
      <c r="E49">
        <v>2</v>
      </c>
      <c r="F49" s="8">
        <v>6.25</v>
      </c>
      <c r="G49" s="9">
        <f t="shared" si="0"/>
        <v>12.5</v>
      </c>
      <c r="H49" s="10">
        <f>SUM(G49:G83)</f>
        <v>642.19999999999993</v>
      </c>
      <c r="I49" s="11" t="s">
        <v>73</v>
      </c>
    </row>
    <row r="50" spans="1:9" x14ac:dyDescent="0.25">
      <c r="A50" t="s">
        <v>74</v>
      </c>
      <c r="B50" t="s">
        <v>75</v>
      </c>
      <c r="C50" t="s">
        <v>2</v>
      </c>
      <c r="D50" t="s">
        <v>19</v>
      </c>
      <c r="E50">
        <v>3</v>
      </c>
      <c r="F50" s="8">
        <v>7.5</v>
      </c>
      <c r="G50" s="9">
        <f t="shared" si="0"/>
        <v>22.5</v>
      </c>
      <c r="H50" s="11"/>
      <c r="I50" s="11"/>
    </row>
    <row r="51" spans="1:9" x14ac:dyDescent="0.25">
      <c r="A51" t="s">
        <v>76</v>
      </c>
      <c r="B51" t="s">
        <v>77</v>
      </c>
      <c r="C51" t="s">
        <v>2</v>
      </c>
      <c r="D51" t="s">
        <v>19</v>
      </c>
      <c r="E51">
        <v>4</v>
      </c>
      <c r="F51" s="8">
        <v>4</v>
      </c>
      <c r="G51" s="9">
        <f t="shared" si="0"/>
        <v>16</v>
      </c>
      <c r="H51" s="11"/>
      <c r="I51" s="11"/>
    </row>
    <row r="52" spans="1:9" x14ac:dyDescent="0.25">
      <c r="A52" t="s">
        <v>78</v>
      </c>
      <c r="B52" t="s">
        <v>79</v>
      </c>
      <c r="C52" t="s">
        <v>2</v>
      </c>
      <c r="D52" t="s">
        <v>19</v>
      </c>
      <c r="E52">
        <v>2</v>
      </c>
      <c r="F52" s="8">
        <v>4</v>
      </c>
      <c r="G52" s="9">
        <f t="shared" si="0"/>
        <v>8</v>
      </c>
      <c r="H52" s="11"/>
      <c r="I52" s="11"/>
    </row>
    <row r="53" spans="1:9" x14ac:dyDescent="0.25">
      <c r="A53" t="s">
        <v>80</v>
      </c>
      <c r="B53" t="s">
        <v>81</v>
      </c>
      <c r="C53" t="s">
        <v>2</v>
      </c>
      <c r="D53" t="s">
        <v>19</v>
      </c>
      <c r="E53">
        <v>3</v>
      </c>
      <c r="F53" s="8">
        <v>4</v>
      </c>
      <c r="G53" s="9">
        <f t="shared" si="0"/>
        <v>12</v>
      </c>
      <c r="H53" s="11"/>
      <c r="I53" s="11"/>
    </row>
    <row r="54" spans="1:9" x14ac:dyDescent="0.25">
      <c r="A54" t="s">
        <v>82</v>
      </c>
      <c r="B54" t="s">
        <v>83</v>
      </c>
      <c r="C54" t="s">
        <v>2</v>
      </c>
      <c r="D54" t="s">
        <v>19</v>
      </c>
      <c r="E54">
        <v>25</v>
      </c>
      <c r="F54" s="8">
        <v>7</v>
      </c>
      <c r="G54" s="9">
        <f t="shared" si="0"/>
        <v>175</v>
      </c>
      <c r="H54" s="10"/>
      <c r="I54" s="11"/>
    </row>
    <row r="55" spans="1:9" x14ac:dyDescent="0.25">
      <c r="A55" t="s">
        <v>84</v>
      </c>
      <c r="B55" t="s">
        <v>85</v>
      </c>
      <c r="C55" t="s">
        <v>2</v>
      </c>
      <c r="D55" t="s">
        <v>19</v>
      </c>
      <c r="E55">
        <v>3</v>
      </c>
      <c r="F55" s="8">
        <v>7</v>
      </c>
      <c r="G55" s="9">
        <f t="shared" si="0"/>
        <v>21</v>
      </c>
      <c r="H55" s="11"/>
      <c r="I55" s="11"/>
    </row>
    <row r="56" spans="1:9" x14ac:dyDescent="0.25">
      <c r="A56" s="12" t="s">
        <v>86</v>
      </c>
      <c r="B56" s="12" t="s">
        <v>87</v>
      </c>
      <c r="C56" s="12" t="s">
        <v>2</v>
      </c>
      <c r="D56" s="12" t="s">
        <v>19</v>
      </c>
      <c r="E56" s="12">
        <v>1</v>
      </c>
      <c r="F56" s="13">
        <v>4.8</v>
      </c>
      <c r="G56" s="9">
        <f t="shared" si="0"/>
        <v>4.8</v>
      </c>
      <c r="H56" s="11"/>
      <c r="I56" s="11"/>
    </row>
    <row r="57" spans="1:9" x14ac:dyDescent="0.25">
      <c r="A57" s="12" t="s">
        <v>88</v>
      </c>
      <c r="B57" s="12" t="s">
        <v>89</v>
      </c>
      <c r="C57" s="12" t="s">
        <v>2</v>
      </c>
      <c r="D57" s="12" t="s">
        <v>19</v>
      </c>
      <c r="E57" s="12">
        <v>1</v>
      </c>
      <c r="F57" s="14">
        <v>4.8</v>
      </c>
      <c r="G57" s="9">
        <f t="shared" si="0"/>
        <v>4.8</v>
      </c>
      <c r="H57" s="11"/>
      <c r="I57" s="11"/>
    </row>
    <row r="58" spans="1:9" x14ac:dyDescent="0.25">
      <c r="A58" t="s">
        <v>90</v>
      </c>
      <c r="B58" t="s">
        <v>91</v>
      </c>
      <c r="C58" t="s">
        <v>2</v>
      </c>
      <c r="D58" t="s">
        <v>19</v>
      </c>
      <c r="E58">
        <v>11</v>
      </c>
      <c r="F58" s="8">
        <v>2.4</v>
      </c>
      <c r="G58" s="9">
        <f t="shared" si="0"/>
        <v>26.4</v>
      </c>
      <c r="H58" s="11"/>
      <c r="I58" s="11"/>
    </row>
    <row r="59" spans="1:9" x14ac:dyDescent="0.25">
      <c r="A59" t="s">
        <v>92</v>
      </c>
      <c r="B59" t="s">
        <v>93</v>
      </c>
      <c r="C59" t="s">
        <v>2</v>
      </c>
      <c r="D59" t="s">
        <v>19</v>
      </c>
      <c r="E59">
        <v>5</v>
      </c>
      <c r="F59" s="8">
        <v>3</v>
      </c>
      <c r="G59" s="9">
        <f t="shared" si="0"/>
        <v>15</v>
      </c>
      <c r="H59" s="11"/>
      <c r="I59" s="11"/>
    </row>
    <row r="60" spans="1:9" x14ac:dyDescent="0.25">
      <c r="A60" t="s">
        <v>94</v>
      </c>
      <c r="B60" t="s">
        <v>95</v>
      </c>
      <c r="C60" t="s">
        <v>2</v>
      </c>
      <c r="D60" t="s">
        <v>19</v>
      </c>
      <c r="E60">
        <v>12</v>
      </c>
      <c r="F60" s="8">
        <v>2.4</v>
      </c>
      <c r="G60" s="9">
        <f t="shared" si="0"/>
        <v>28.799999999999997</v>
      </c>
      <c r="H60" s="11"/>
      <c r="I60" s="11"/>
    </row>
    <row r="61" spans="1:9" x14ac:dyDescent="0.25">
      <c r="A61" t="s">
        <v>96</v>
      </c>
      <c r="B61" t="s">
        <v>97</v>
      </c>
      <c r="C61" t="s">
        <v>2</v>
      </c>
      <c r="D61" t="s">
        <v>19</v>
      </c>
      <c r="E61">
        <v>3</v>
      </c>
      <c r="F61" s="8">
        <v>3.2</v>
      </c>
      <c r="G61" s="9">
        <f t="shared" si="0"/>
        <v>9.6000000000000014</v>
      </c>
      <c r="H61" s="11"/>
      <c r="I61" s="11"/>
    </row>
    <row r="62" spans="1:9" x14ac:dyDescent="0.25">
      <c r="A62" t="s">
        <v>98</v>
      </c>
      <c r="B62" t="s">
        <v>99</v>
      </c>
      <c r="C62" t="s">
        <v>2</v>
      </c>
      <c r="D62" t="s">
        <v>19</v>
      </c>
      <c r="E62">
        <v>1</v>
      </c>
      <c r="F62" s="8">
        <v>1.9</v>
      </c>
      <c r="G62" s="9">
        <f t="shared" si="0"/>
        <v>1.9</v>
      </c>
      <c r="H62" s="11"/>
      <c r="I62" s="11"/>
    </row>
    <row r="63" spans="1:9" x14ac:dyDescent="0.25">
      <c r="A63" s="12" t="s">
        <v>100</v>
      </c>
      <c r="B63" s="12" t="s">
        <v>101</v>
      </c>
      <c r="C63" s="12" t="s">
        <v>2</v>
      </c>
      <c r="D63" s="12" t="s">
        <v>19</v>
      </c>
      <c r="E63" s="12">
        <v>1</v>
      </c>
      <c r="F63" s="14">
        <v>2.5</v>
      </c>
      <c r="G63" s="9">
        <f t="shared" si="0"/>
        <v>2.5</v>
      </c>
      <c r="H63" s="11"/>
      <c r="I63" s="11"/>
    </row>
    <row r="64" spans="1:9" x14ac:dyDescent="0.25">
      <c r="A64" s="12" t="s">
        <v>102</v>
      </c>
      <c r="B64" s="12" t="s">
        <v>103</v>
      </c>
      <c r="C64" s="12" t="s">
        <v>2</v>
      </c>
      <c r="D64" s="12" t="s">
        <v>19</v>
      </c>
      <c r="E64" s="12">
        <v>1</v>
      </c>
      <c r="F64" s="13">
        <v>2.5</v>
      </c>
      <c r="G64" s="9">
        <f t="shared" si="0"/>
        <v>2.5</v>
      </c>
      <c r="H64" s="11"/>
      <c r="I64" s="11"/>
    </row>
    <row r="65" spans="1:9" x14ac:dyDescent="0.25">
      <c r="A65" t="s">
        <v>104</v>
      </c>
      <c r="B65" t="s">
        <v>105</v>
      </c>
      <c r="C65" t="s">
        <v>2</v>
      </c>
      <c r="D65" t="s">
        <v>19</v>
      </c>
      <c r="E65">
        <v>2</v>
      </c>
      <c r="F65" s="8">
        <v>3.2</v>
      </c>
      <c r="G65" s="9">
        <f t="shared" si="0"/>
        <v>6.4</v>
      </c>
      <c r="H65" s="11"/>
      <c r="I65" s="11"/>
    </row>
    <row r="66" spans="1:9" x14ac:dyDescent="0.25">
      <c r="A66" t="s">
        <v>106</v>
      </c>
      <c r="B66" t="s">
        <v>107</v>
      </c>
      <c r="C66" t="s">
        <v>2</v>
      </c>
      <c r="D66" t="s">
        <v>19</v>
      </c>
      <c r="E66">
        <v>4</v>
      </c>
      <c r="F66" s="8">
        <v>3.2</v>
      </c>
      <c r="G66" s="9">
        <f t="shared" si="0"/>
        <v>12.8</v>
      </c>
      <c r="H66" s="11"/>
      <c r="I66" s="11"/>
    </row>
    <row r="67" spans="1:9" x14ac:dyDescent="0.25">
      <c r="A67" t="s">
        <v>108</v>
      </c>
      <c r="B67" t="s">
        <v>109</v>
      </c>
      <c r="C67" t="s">
        <v>2</v>
      </c>
      <c r="D67" t="s">
        <v>19</v>
      </c>
      <c r="E67">
        <v>6</v>
      </c>
      <c r="F67" s="8">
        <v>2.4</v>
      </c>
      <c r="G67" s="9">
        <f t="shared" si="0"/>
        <v>14.399999999999999</v>
      </c>
      <c r="H67" s="11"/>
      <c r="I67" s="11"/>
    </row>
    <row r="68" spans="1:9" x14ac:dyDescent="0.25">
      <c r="A68" t="s">
        <v>110</v>
      </c>
      <c r="B68" t="s">
        <v>111</v>
      </c>
      <c r="C68" t="s">
        <v>2</v>
      </c>
      <c r="D68" t="s">
        <v>19</v>
      </c>
      <c r="E68">
        <v>2</v>
      </c>
      <c r="F68" s="8">
        <v>2.4</v>
      </c>
      <c r="G68" s="9">
        <f t="shared" si="0"/>
        <v>4.8</v>
      </c>
      <c r="H68" s="11"/>
      <c r="I68" s="11"/>
    </row>
    <row r="69" spans="1:9" x14ac:dyDescent="0.25">
      <c r="A69" t="s">
        <v>112</v>
      </c>
      <c r="B69" t="s">
        <v>113</v>
      </c>
      <c r="C69" t="s">
        <v>2</v>
      </c>
      <c r="D69" t="s">
        <v>19</v>
      </c>
      <c r="E69">
        <v>13</v>
      </c>
      <c r="F69" s="8">
        <v>2.4</v>
      </c>
      <c r="G69" s="9">
        <f t="shared" si="0"/>
        <v>31.2</v>
      </c>
      <c r="H69" s="11"/>
      <c r="I69" s="11"/>
    </row>
    <row r="70" spans="1:9" x14ac:dyDescent="0.25">
      <c r="A70" t="s">
        <v>114</v>
      </c>
      <c r="B70" t="s">
        <v>115</v>
      </c>
      <c r="C70" t="s">
        <v>2</v>
      </c>
      <c r="D70" t="s">
        <v>19</v>
      </c>
      <c r="E70">
        <v>3</v>
      </c>
      <c r="F70" s="8">
        <v>3.2</v>
      </c>
      <c r="G70" s="9">
        <f t="shared" si="0"/>
        <v>9.6000000000000014</v>
      </c>
      <c r="H70" s="11"/>
      <c r="I70" s="11"/>
    </row>
    <row r="71" spans="1:9" hidden="1" x14ac:dyDescent="0.25">
      <c r="A71" t="s">
        <v>116</v>
      </c>
      <c r="B71" t="s">
        <v>117</v>
      </c>
      <c r="C71" t="s">
        <v>2</v>
      </c>
      <c r="D71" t="s">
        <v>19</v>
      </c>
      <c r="E71">
        <v>0</v>
      </c>
      <c r="F71" s="8">
        <v>7</v>
      </c>
      <c r="G71" s="9">
        <f t="shared" ref="G71:G134" si="1">E71*F71</f>
        <v>0</v>
      </c>
      <c r="H71" s="11"/>
      <c r="I71" s="11"/>
    </row>
    <row r="72" spans="1:9" x14ac:dyDescent="0.25">
      <c r="A72" t="s">
        <v>118</v>
      </c>
      <c r="B72" t="s">
        <v>119</v>
      </c>
      <c r="C72" t="s">
        <v>2</v>
      </c>
      <c r="D72" t="s">
        <v>19</v>
      </c>
      <c r="E72">
        <v>7</v>
      </c>
      <c r="F72" s="8">
        <v>2.6</v>
      </c>
      <c r="G72" s="9">
        <f t="shared" si="1"/>
        <v>18.2</v>
      </c>
      <c r="H72" s="11"/>
      <c r="I72" s="11"/>
    </row>
    <row r="73" spans="1:9" x14ac:dyDescent="0.25">
      <c r="A73" t="s">
        <v>120</v>
      </c>
      <c r="B73" t="s">
        <v>121</v>
      </c>
      <c r="C73" t="s">
        <v>2</v>
      </c>
      <c r="D73" t="s">
        <v>19</v>
      </c>
      <c r="E73">
        <v>5</v>
      </c>
      <c r="F73" s="8">
        <v>2.6</v>
      </c>
      <c r="G73" s="9">
        <f t="shared" si="1"/>
        <v>13</v>
      </c>
      <c r="H73" s="11"/>
      <c r="I73" s="11"/>
    </row>
    <row r="74" spans="1:9" x14ac:dyDescent="0.25">
      <c r="A74" t="s">
        <v>122</v>
      </c>
      <c r="B74" t="s">
        <v>123</v>
      </c>
      <c r="C74" t="s">
        <v>2</v>
      </c>
      <c r="D74" t="s">
        <v>19</v>
      </c>
      <c r="E74">
        <v>21</v>
      </c>
      <c r="F74" s="8">
        <v>2.6</v>
      </c>
      <c r="G74" s="9">
        <f t="shared" si="1"/>
        <v>54.6</v>
      </c>
      <c r="H74" s="11"/>
      <c r="I74" s="11"/>
    </row>
    <row r="75" spans="1:9" x14ac:dyDescent="0.25">
      <c r="A75" s="12" t="s">
        <v>124</v>
      </c>
      <c r="B75" s="12" t="s">
        <v>125</v>
      </c>
      <c r="C75" s="12" t="s">
        <v>2</v>
      </c>
      <c r="D75" s="12" t="s">
        <v>19</v>
      </c>
      <c r="E75" s="12">
        <v>1</v>
      </c>
      <c r="F75" s="14">
        <v>3.2</v>
      </c>
      <c r="G75" s="9">
        <f t="shared" si="1"/>
        <v>3.2</v>
      </c>
      <c r="H75" s="11"/>
      <c r="I75" s="11"/>
    </row>
    <row r="76" spans="1:9" x14ac:dyDescent="0.25">
      <c r="A76" t="s">
        <v>126</v>
      </c>
      <c r="B76" t="s">
        <v>127</v>
      </c>
      <c r="C76" t="s">
        <v>2</v>
      </c>
      <c r="D76" t="s">
        <v>19</v>
      </c>
      <c r="E76">
        <v>4</v>
      </c>
      <c r="F76" s="8">
        <v>3.2</v>
      </c>
      <c r="G76" s="9">
        <f t="shared" si="1"/>
        <v>12.8</v>
      </c>
      <c r="H76" s="11"/>
      <c r="I76" s="11"/>
    </row>
    <row r="77" spans="1:9" x14ac:dyDescent="0.25">
      <c r="A77" t="s">
        <v>128</v>
      </c>
      <c r="B77" t="s">
        <v>129</v>
      </c>
      <c r="C77" t="s">
        <v>2</v>
      </c>
      <c r="D77" t="s">
        <v>19</v>
      </c>
      <c r="E77">
        <v>1</v>
      </c>
      <c r="F77" s="8">
        <v>2.6</v>
      </c>
      <c r="G77" s="9">
        <f t="shared" si="1"/>
        <v>2.6</v>
      </c>
      <c r="H77" s="11"/>
      <c r="I77" s="11"/>
    </row>
    <row r="78" spans="1:9" x14ac:dyDescent="0.25">
      <c r="A78" t="s">
        <v>130</v>
      </c>
      <c r="B78" t="s">
        <v>131</v>
      </c>
      <c r="C78" t="s">
        <v>2</v>
      </c>
      <c r="D78" t="s">
        <v>19</v>
      </c>
      <c r="E78">
        <v>5</v>
      </c>
      <c r="F78" s="8">
        <v>1.9</v>
      </c>
      <c r="G78" s="9">
        <f t="shared" si="1"/>
        <v>9.5</v>
      </c>
      <c r="H78" s="11"/>
      <c r="I78" s="11"/>
    </row>
    <row r="79" spans="1:9" x14ac:dyDescent="0.25">
      <c r="A79" t="s">
        <v>132</v>
      </c>
      <c r="B79" t="s">
        <v>133</v>
      </c>
      <c r="C79" t="s">
        <v>2</v>
      </c>
      <c r="D79" t="s">
        <v>19</v>
      </c>
      <c r="E79">
        <v>9</v>
      </c>
      <c r="F79" s="8">
        <v>2.6</v>
      </c>
      <c r="G79" s="9">
        <f t="shared" si="1"/>
        <v>23.400000000000002</v>
      </c>
      <c r="H79" s="11"/>
      <c r="I79" s="11"/>
    </row>
    <row r="80" spans="1:9" x14ac:dyDescent="0.25">
      <c r="A80" t="s">
        <v>134</v>
      </c>
      <c r="B80" t="s">
        <v>135</v>
      </c>
      <c r="C80" t="s">
        <v>2</v>
      </c>
      <c r="D80" t="s">
        <v>19</v>
      </c>
      <c r="E80">
        <v>6</v>
      </c>
      <c r="F80" s="8">
        <v>2.6</v>
      </c>
      <c r="G80" s="9">
        <f t="shared" si="1"/>
        <v>15.600000000000001</v>
      </c>
      <c r="H80" s="11"/>
      <c r="I80" s="11"/>
    </row>
    <row r="81" spans="1:9" x14ac:dyDescent="0.25">
      <c r="A81" t="s">
        <v>136</v>
      </c>
      <c r="B81" t="s">
        <v>137</v>
      </c>
      <c r="C81" t="s">
        <v>2</v>
      </c>
      <c r="D81" t="s">
        <v>19</v>
      </c>
      <c r="E81">
        <v>8</v>
      </c>
      <c r="F81" s="8">
        <v>2.6</v>
      </c>
      <c r="G81" s="9">
        <f t="shared" si="1"/>
        <v>20.8</v>
      </c>
      <c r="H81" s="11"/>
      <c r="I81" s="11"/>
    </row>
    <row r="82" spans="1:9" x14ac:dyDescent="0.25">
      <c r="A82" t="s">
        <v>138</v>
      </c>
      <c r="B82" t="s">
        <v>139</v>
      </c>
      <c r="C82" t="s">
        <v>2</v>
      </c>
      <c r="D82" t="s">
        <v>19</v>
      </c>
      <c r="E82">
        <v>6</v>
      </c>
      <c r="F82" s="8">
        <v>2.6</v>
      </c>
      <c r="G82" s="9">
        <f t="shared" si="1"/>
        <v>15.600000000000001</v>
      </c>
      <c r="H82" s="11"/>
      <c r="I82" s="11"/>
    </row>
    <row r="83" spans="1:9" x14ac:dyDescent="0.25">
      <c r="A83" t="s">
        <v>140</v>
      </c>
      <c r="B83" t="s">
        <v>141</v>
      </c>
      <c r="C83" t="s">
        <v>2</v>
      </c>
      <c r="D83" t="s">
        <v>19</v>
      </c>
      <c r="E83">
        <v>4</v>
      </c>
      <c r="F83" s="8">
        <v>2.6</v>
      </c>
      <c r="G83" s="9">
        <f t="shared" si="1"/>
        <v>10.4</v>
      </c>
      <c r="H83" s="11"/>
      <c r="I83" s="11"/>
    </row>
    <row r="84" spans="1:9" x14ac:dyDescent="0.25">
      <c r="A84" s="12" t="s">
        <v>142</v>
      </c>
      <c r="B84" s="12" t="s">
        <v>143</v>
      </c>
      <c r="C84" s="12" t="s">
        <v>2</v>
      </c>
      <c r="D84" s="12" t="s">
        <v>19</v>
      </c>
      <c r="E84" s="12">
        <v>1</v>
      </c>
      <c r="F84" s="14">
        <v>19.600000000000001</v>
      </c>
      <c r="G84" s="9">
        <f t="shared" si="1"/>
        <v>19.600000000000001</v>
      </c>
      <c r="H84" s="10">
        <f>SUM(G84:G105)</f>
        <v>323.60000000000002</v>
      </c>
      <c r="I84" s="11" t="s">
        <v>144</v>
      </c>
    </row>
    <row r="85" spans="1:9" x14ac:dyDescent="0.25">
      <c r="A85" s="12" t="s">
        <v>145</v>
      </c>
      <c r="B85" s="12" t="s">
        <v>146</v>
      </c>
      <c r="C85" s="12" t="s">
        <v>2</v>
      </c>
      <c r="D85" s="12" t="s">
        <v>19</v>
      </c>
      <c r="E85" s="12">
        <v>1</v>
      </c>
      <c r="F85" s="13">
        <v>42</v>
      </c>
      <c r="G85" s="9">
        <f t="shared" si="1"/>
        <v>42</v>
      </c>
      <c r="H85" s="10"/>
      <c r="I85" s="11"/>
    </row>
    <row r="86" spans="1:9" x14ac:dyDescent="0.25">
      <c r="A86" s="12" t="s">
        <v>147</v>
      </c>
      <c r="B86" s="12" t="s">
        <v>148</v>
      </c>
      <c r="C86" s="12" t="s">
        <v>2</v>
      </c>
      <c r="D86" s="12" t="s">
        <v>19</v>
      </c>
      <c r="E86" s="12">
        <v>1</v>
      </c>
      <c r="F86" s="13">
        <v>9.9</v>
      </c>
      <c r="G86" s="9">
        <f t="shared" si="1"/>
        <v>9.9</v>
      </c>
      <c r="H86" s="10"/>
      <c r="I86" s="11"/>
    </row>
    <row r="87" spans="1:9" x14ac:dyDescent="0.25">
      <c r="A87" s="15" t="s">
        <v>149</v>
      </c>
      <c r="B87" s="15" t="s">
        <v>150</v>
      </c>
      <c r="C87" s="15" t="s">
        <v>2</v>
      </c>
      <c r="D87" s="15" t="s">
        <v>19</v>
      </c>
      <c r="E87" s="15">
        <v>2</v>
      </c>
      <c r="F87" s="16">
        <v>4.9000000000000004</v>
      </c>
      <c r="G87" s="9">
        <f t="shared" si="1"/>
        <v>9.8000000000000007</v>
      </c>
      <c r="H87" s="11"/>
      <c r="I87" s="11"/>
    </row>
    <row r="88" spans="1:9" x14ac:dyDescent="0.25">
      <c r="A88" s="12" t="s">
        <v>151</v>
      </c>
      <c r="B88" s="12" t="s">
        <v>152</v>
      </c>
      <c r="C88" s="12" t="s">
        <v>2</v>
      </c>
      <c r="D88" s="12" t="s">
        <v>19</v>
      </c>
      <c r="E88" s="12">
        <v>1</v>
      </c>
      <c r="F88" s="13">
        <v>4.9000000000000004</v>
      </c>
      <c r="G88" s="9">
        <f t="shared" si="1"/>
        <v>4.9000000000000004</v>
      </c>
      <c r="H88" s="11"/>
      <c r="I88" s="11"/>
    </row>
    <row r="89" spans="1:9" x14ac:dyDescent="0.25">
      <c r="A89" s="15" t="s">
        <v>153</v>
      </c>
      <c r="B89" s="15" t="s">
        <v>154</v>
      </c>
      <c r="C89" s="15" t="s">
        <v>2</v>
      </c>
      <c r="D89" s="15" t="s">
        <v>19</v>
      </c>
      <c r="E89" s="15">
        <v>1</v>
      </c>
      <c r="F89" s="16">
        <v>4.9000000000000004</v>
      </c>
      <c r="G89" s="9">
        <f t="shared" si="1"/>
        <v>4.9000000000000004</v>
      </c>
      <c r="H89" s="11"/>
      <c r="I89" s="11"/>
    </row>
    <row r="90" spans="1:9" x14ac:dyDescent="0.25">
      <c r="A90" s="12" t="s">
        <v>155</v>
      </c>
      <c r="B90" s="12" t="s">
        <v>156</v>
      </c>
      <c r="C90" s="12" t="s">
        <v>2</v>
      </c>
      <c r="D90" s="12" t="s">
        <v>19</v>
      </c>
      <c r="E90" s="12">
        <v>1</v>
      </c>
      <c r="F90" s="13">
        <v>4.9000000000000004</v>
      </c>
      <c r="G90" s="9">
        <f t="shared" si="1"/>
        <v>4.9000000000000004</v>
      </c>
      <c r="H90" s="11"/>
      <c r="I90" s="11"/>
    </row>
    <row r="91" spans="1:9" x14ac:dyDescent="0.25">
      <c r="A91" s="12" t="s">
        <v>157</v>
      </c>
      <c r="B91" s="12" t="s">
        <v>158</v>
      </c>
      <c r="C91" s="12" t="s">
        <v>2</v>
      </c>
      <c r="D91" s="12" t="s">
        <v>19</v>
      </c>
      <c r="E91" s="12">
        <v>2</v>
      </c>
      <c r="F91" s="13">
        <v>4.9000000000000004</v>
      </c>
      <c r="G91" s="9">
        <f t="shared" si="1"/>
        <v>9.8000000000000007</v>
      </c>
      <c r="H91" s="11"/>
      <c r="I91" s="11"/>
    </row>
    <row r="92" spans="1:9" x14ac:dyDescent="0.25">
      <c r="A92" s="12" t="s">
        <v>159</v>
      </c>
      <c r="B92" s="12" t="s">
        <v>160</v>
      </c>
      <c r="C92" s="12" t="s">
        <v>2</v>
      </c>
      <c r="D92" s="12" t="s">
        <v>19</v>
      </c>
      <c r="E92" s="12">
        <v>1</v>
      </c>
      <c r="F92" s="14">
        <v>19.600000000000001</v>
      </c>
      <c r="G92" s="9">
        <f t="shared" si="1"/>
        <v>19.600000000000001</v>
      </c>
      <c r="H92" s="11"/>
      <c r="I92" s="11"/>
    </row>
    <row r="93" spans="1:9" x14ac:dyDescent="0.25">
      <c r="A93" s="15" t="s">
        <v>161</v>
      </c>
      <c r="B93" s="15" t="s">
        <v>162</v>
      </c>
      <c r="C93" s="15" t="s">
        <v>2</v>
      </c>
      <c r="D93" s="15" t="s">
        <v>19</v>
      </c>
      <c r="E93" s="15">
        <v>2</v>
      </c>
      <c r="F93" s="16">
        <v>4.9000000000000004</v>
      </c>
      <c r="G93" s="9">
        <f t="shared" si="1"/>
        <v>9.8000000000000007</v>
      </c>
      <c r="H93" s="11"/>
      <c r="I93" s="11"/>
    </row>
    <row r="94" spans="1:9" x14ac:dyDescent="0.25">
      <c r="A94" s="12" t="s">
        <v>163</v>
      </c>
      <c r="B94" s="12" t="s">
        <v>164</v>
      </c>
      <c r="C94" s="12" t="s">
        <v>2</v>
      </c>
      <c r="D94" s="12" t="s">
        <v>19</v>
      </c>
      <c r="E94" s="12">
        <v>1</v>
      </c>
      <c r="F94" s="13">
        <v>3.9</v>
      </c>
      <c r="G94" s="9">
        <f t="shared" si="1"/>
        <v>3.9</v>
      </c>
      <c r="H94" s="11"/>
      <c r="I94" s="11"/>
    </row>
    <row r="95" spans="1:9" x14ac:dyDescent="0.25">
      <c r="A95" s="15" t="s">
        <v>165</v>
      </c>
      <c r="B95" s="15" t="s">
        <v>166</v>
      </c>
      <c r="C95" s="15" t="s">
        <v>2</v>
      </c>
      <c r="D95" s="15" t="s">
        <v>19</v>
      </c>
      <c r="E95" s="15">
        <v>1</v>
      </c>
      <c r="F95" s="16">
        <v>19.600000000000001</v>
      </c>
      <c r="G95" s="9">
        <f t="shared" si="1"/>
        <v>19.600000000000001</v>
      </c>
      <c r="H95" s="11"/>
      <c r="I95" s="11"/>
    </row>
    <row r="96" spans="1:9" x14ac:dyDescent="0.25">
      <c r="A96" s="12" t="s">
        <v>167</v>
      </c>
      <c r="B96" s="12" t="s">
        <v>168</v>
      </c>
      <c r="C96" s="12" t="s">
        <v>2</v>
      </c>
      <c r="D96" s="12" t="s">
        <v>19</v>
      </c>
      <c r="E96" s="12">
        <v>1</v>
      </c>
      <c r="F96" s="13">
        <v>9.9</v>
      </c>
      <c r="G96" s="9">
        <f t="shared" si="1"/>
        <v>9.9</v>
      </c>
      <c r="H96" s="11"/>
      <c r="I96" s="11"/>
    </row>
    <row r="97" spans="1:9" x14ac:dyDescent="0.25">
      <c r="A97" s="15" t="s">
        <v>169</v>
      </c>
      <c r="B97" s="15" t="s">
        <v>170</v>
      </c>
      <c r="C97" s="15" t="s">
        <v>2</v>
      </c>
      <c r="D97" s="15" t="s">
        <v>19</v>
      </c>
      <c r="E97" s="15">
        <v>1</v>
      </c>
      <c r="F97" s="16">
        <v>6.9</v>
      </c>
      <c r="G97" s="9">
        <f t="shared" si="1"/>
        <v>6.9</v>
      </c>
      <c r="H97" s="11"/>
      <c r="I97" s="11"/>
    </row>
    <row r="98" spans="1:9" x14ac:dyDescent="0.25">
      <c r="A98" s="12" t="s">
        <v>171</v>
      </c>
      <c r="B98" s="12" t="s">
        <v>172</v>
      </c>
      <c r="C98" s="12" t="s">
        <v>2</v>
      </c>
      <c r="D98" s="12" t="s">
        <v>19</v>
      </c>
      <c r="E98" s="12">
        <v>1</v>
      </c>
      <c r="F98" s="13">
        <v>9.9</v>
      </c>
      <c r="G98" s="9">
        <f t="shared" si="1"/>
        <v>9.9</v>
      </c>
      <c r="H98" s="11"/>
      <c r="I98" s="11"/>
    </row>
    <row r="99" spans="1:9" x14ac:dyDescent="0.25">
      <c r="A99" s="15" t="s">
        <v>173</v>
      </c>
      <c r="B99" s="15" t="s">
        <v>174</v>
      </c>
      <c r="C99" s="15" t="s">
        <v>2</v>
      </c>
      <c r="D99" s="15" t="s">
        <v>19</v>
      </c>
      <c r="E99" s="15">
        <v>1</v>
      </c>
      <c r="F99" s="16">
        <v>6.9</v>
      </c>
      <c r="G99" s="9">
        <f t="shared" si="1"/>
        <v>6.9</v>
      </c>
      <c r="H99" s="11"/>
      <c r="I99" s="11"/>
    </row>
    <row r="100" spans="1:9" x14ac:dyDescent="0.25">
      <c r="A100" s="12" t="s">
        <v>175</v>
      </c>
      <c r="B100" s="12" t="s">
        <v>176</v>
      </c>
      <c r="C100" s="12" t="s">
        <v>2</v>
      </c>
      <c r="D100" s="12" t="s">
        <v>19</v>
      </c>
      <c r="E100" s="12">
        <v>1</v>
      </c>
      <c r="F100" s="13">
        <v>6.9</v>
      </c>
      <c r="G100" s="9">
        <f t="shared" si="1"/>
        <v>6.9</v>
      </c>
      <c r="H100" s="11"/>
      <c r="I100" s="11"/>
    </row>
    <row r="101" spans="1:9" x14ac:dyDescent="0.25">
      <c r="A101" s="15" t="s">
        <v>177</v>
      </c>
      <c r="B101" s="15" t="s">
        <v>178</v>
      </c>
      <c r="C101" s="15" t="s">
        <v>2</v>
      </c>
      <c r="D101" s="15" t="s">
        <v>19</v>
      </c>
      <c r="E101" s="15">
        <v>1</v>
      </c>
      <c r="F101" s="16">
        <v>14</v>
      </c>
      <c r="G101" s="9">
        <f t="shared" si="1"/>
        <v>14</v>
      </c>
      <c r="H101" s="11"/>
      <c r="I101" s="11"/>
    </row>
    <row r="102" spans="1:9" x14ac:dyDescent="0.25">
      <c r="A102" s="12" t="s">
        <v>179</v>
      </c>
      <c r="B102" s="12" t="s">
        <v>180</v>
      </c>
      <c r="C102" s="12" t="s">
        <v>2</v>
      </c>
      <c r="D102" s="12" t="s">
        <v>19</v>
      </c>
      <c r="E102" s="12">
        <v>1</v>
      </c>
      <c r="F102" s="14">
        <v>50</v>
      </c>
      <c r="G102" s="9">
        <f t="shared" si="1"/>
        <v>50</v>
      </c>
      <c r="H102" s="11"/>
      <c r="I102" s="11"/>
    </row>
    <row r="103" spans="1:9" x14ac:dyDescent="0.25">
      <c r="A103" s="12" t="s">
        <v>181</v>
      </c>
      <c r="B103" s="12" t="s">
        <v>182</v>
      </c>
      <c r="C103" s="12" t="s">
        <v>2</v>
      </c>
      <c r="D103" s="12" t="s">
        <v>19</v>
      </c>
      <c r="E103" s="12">
        <v>1</v>
      </c>
      <c r="F103" s="13">
        <v>43.6</v>
      </c>
      <c r="G103" s="9">
        <f t="shared" si="1"/>
        <v>43.6</v>
      </c>
      <c r="H103" s="11"/>
      <c r="I103" s="11"/>
    </row>
    <row r="104" spans="1:9" x14ac:dyDescent="0.25">
      <c r="A104" s="12" t="s">
        <v>183</v>
      </c>
      <c r="B104" s="12" t="s">
        <v>184</v>
      </c>
      <c r="C104" s="12" t="s">
        <v>2</v>
      </c>
      <c r="D104" s="12" t="s">
        <v>19</v>
      </c>
      <c r="E104" s="12">
        <v>1</v>
      </c>
      <c r="F104" s="13">
        <v>9.9</v>
      </c>
      <c r="G104" s="9">
        <f t="shared" si="1"/>
        <v>9.9</v>
      </c>
      <c r="H104" s="11"/>
      <c r="I104" s="11"/>
    </row>
    <row r="105" spans="1:9" x14ac:dyDescent="0.25">
      <c r="A105" s="12" t="s">
        <v>185</v>
      </c>
      <c r="B105" s="12" t="s">
        <v>186</v>
      </c>
      <c r="C105" s="12" t="s">
        <v>2</v>
      </c>
      <c r="D105" s="12" t="s">
        <v>19</v>
      </c>
      <c r="E105" s="12">
        <v>1</v>
      </c>
      <c r="F105" s="13">
        <v>6.9</v>
      </c>
      <c r="G105" s="9">
        <f t="shared" si="1"/>
        <v>6.9</v>
      </c>
      <c r="H105" s="11"/>
      <c r="I105" s="11"/>
    </row>
    <row r="106" spans="1:9" x14ac:dyDescent="0.25">
      <c r="A106" s="12" t="s">
        <v>187</v>
      </c>
      <c r="B106" s="12" t="s">
        <v>188</v>
      </c>
      <c r="C106" s="12" t="s">
        <v>2</v>
      </c>
      <c r="D106" s="12" t="s">
        <v>19</v>
      </c>
      <c r="E106" s="12">
        <v>1</v>
      </c>
      <c r="F106" s="13">
        <v>12.9</v>
      </c>
      <c r="G106" s="9">
        <f t="shared" si="1"/>
        <v>12.9</v>
      </c>
      <c r="H106" s="10">
        <f>Tableau1[[#This Row],[Total HT €]]</f>
        <v>12.9</v>
      </c>
      <c r="I106" s="11" t="s">
        <v>189</v>
      </c>
    </row>
    <row r="107" spans="1:9" x14ac:dyDescent="0.25">
      <c r="A107" s="15" t="s">
        <v>190</v>
      </c>
      <c r="B107" s="15" t="s">
        <v>191</v>
      </c>
      <c r="C107" s="15" t="s">
        <v>192</v>
      </c>
      <c r="D107" s="15" t="s">
        <v>193</v>
      </c>
      <c r="E107" s="15">
        <v>1</v>
      </c>
      <c r="F107" s="16">
        <v>6.5</v>
      </c>
      <c r="G107" s="9">
        <f t="shared" si="1"/>
        <v>6.5</v>
      </c>
      <c r="H107" s="11"/>
      <c r="I107" s="11"/>
    </row>
    <row r="108" spans="1:9" x14ac:dyDescent="0.25">
      <c r="A108" s="12" t="s">
        <v>194</v>
      </c>
      <c r="B108" s="12" t="s">
        <v>195</v>
      </c>
      <c r="C108" s="12" t="s">
        <v>196</v>
      </c>
      <c r="D108" s="12" t="s">
        <v>197</v>
      </c>
      <c r="E108" s="12">
        <v>1</v>
      </c>
      <c r="F108" s="14">
        <v>6</v>
      </c>
      <c r="G108" s="9">
        <f t="shared" si="1"/>
        <v>6</v>
      </c>
      <c r="H108" s="11"/>
      <c r="I108" s="11"/>
    </row>
    <row r="109" spans="1:9" x14ac:dyDescent="0.25">
      <c r="A109" t="s">
        <v>198</v>
      </c>
      <c r="B109" t="s">
        <v>199</v>
      </c>
      <c r="C109" t="s">
        <v>2</v>
      </c>
      <c r="D109" t="s">
        <v>19</v>
      </c>
      <c r="E109">
        <v>1</v>
      </c>
      <c r="F109" s="8">
        <v>4.5</v>
      </c>
      <c r="G109" s="9">
        <f t="shared" si="1"/>
        <v>4.5</v>
      </c>
      <c r="H109" s="10">
        <f>SUM(G107:G144)</f>
        <v>350.8</v>
      </c>
      <c r="I109" s="11" t="s">
        <v>200</v>
      </c>
    </row>
    <row r="110" spans="1:9" x14ac:dyDescent="0.25">
      <c r="A110" t="s">
        <v>201</v>
      </c>
      <c r="B110" t="s">
        <v>202</v>
      </c>
      <c r="C110" t="s">
        <v>2</v>
      </c>
      <c r="D110" t="s">
        <v>19</v>
      </c>
      <c r="E110">
        <v>6</v>
      </c>
      <c r="F110" s="8">
        <v>4.5</v>
      </c>
      <c r="G110" s="9">
        <f t="shared" si="1"/>
        <v>27</v>
      </c>
      <c r="H110" s="11"/>
      <c r="I110" s="11"/>
    </row>
    <row r="111" spans="1:9" x14ac:dyDescent="0.25">
      <c r="A111" t="s">
        <v>203</v>
      </c>
      <c r="B111" t="s">
        <v>204</v>
      </c>
      <c r="C111" t="s">
        <v>196</v>
      </c>
      <c r="D111" t="s">
        <v>205</v>
      </c>
      <c r="E111">
        <v>3</v>
      </c>
      <c r="F111" s="8">
        <v>4.5</v>
      </c>
      <c r="G111" s="9">
        <f t="shared" si="1"/>
        <v>13.5</v>
      </c>
      <c r="H111" s="11"/>
      <c r="I111" s="11"/>
    </row>
    <row r="112" spans="1:9" x14ac:dyDescent="0.25">
      <c r="A112" t="s">
        <v>206</v>
      </c>
      <c r="B112" t="s">
        <v>207</v>
      </c>
      <c r="C112" t="s">
        <v>2</v>
      </c>
      <c r="D112" t="s">
        <v>19</v>
      </c>
      <c r="E112">
        <v>5</v>
      </c>
      <c r="F112" s="8">
        <v>4.5</v>
      </c>
      <c r="G112" s="9">
        <f t="shared" si="1"/>
        <v>22.5</v>
      </c>
      <c r="H112" s="11"/>
      <c r="I112" s="11"/>
    </row>
    <row r="113" spans="1:9" x14ac:dyDescent="0.25">
      <c r="A113" s="12" t="s">
        <v>208</v>
      </c>
      <c r="B113" s="12" t="s">
        <v>209</v>
      </c>
      <c r="C113" s="12" t="s">
        <v>210</v>
      </c>
      <c r="D113" s="12" t="s">
        <v>19</v>
      </c>
      <c r="E113" s="12">
        <v>4</v>
      </c>
      <c r="F113" s="13">
        <v>4.5</v>
      </c>
      <c r="G113" s="9">
        <f t="shared" si="1"/>
        <v>18</v>
      </c>
      <c r="H113" s="11"/>
      <c r="I113" s="11"/>
    </row>
    <row r="114" spans="1:9" x14ac:dyDescent="0.25">
      <c r="A114" t="s">
        <v>211</v>
      </c>
      <c r="B114" t="s">
        <v>212</v>
      </c>
      <c r="C114" t="s">
        <v>210</v>
      </c>
      <c r="D114" t="s">
        <v>19</v>
      </c>
      <c r="E114">
        <v>4</v>
      </c>
      <c r="F114" s="8">
        <v>4.5</v>
      </c>
      <c r="G114" s="9">
        <f t="shared" si="1"/>
        <v>18</v>
      </c>
      <c r="H114" s="11"/>
      <c r="I114" s="11"/>
    </row>
    <row r="115" spans="1:9" x14ac:dyDescent="0.25">
      <c r="A115" t="s">
        <v>213</v>
      </c>
      <c r="B115" t="s">
        <v>214</v>
      </c>
      <c r="C115" t="s">
        <v>2</v>
      </c>
      <c r="D115" t="s">
        <v>19</v>
      </c>
      <c r="E115">
        <v>2</v>
      </c>
      <c r="F115" s="8">
        <v>4.5</v>
      </c>
      <c r="G115" s="9">
        <f t="shared" si="1"/>
        <v>9</v>
      </c>
      <c r="H115" s="11"/>
      <c r="I115" s="11"/>
    </row>
    <row r="116" spans="1:9" x14ac:dyDescent="0.25">
      <c r="A116" t="s">
        <v>215</v>
      </c>
      <c r="B116" t="s">
        <v>216</v>
      </c>
      <c r="C116" t="s">
        <v>196</v>
      </c>
      <c r="D116" t="s">
        <v>217</v>
      </c>
      <c r="E116">
        <v>2</v>
      </c>
      <c r="F116" s="8">
        <v>4.5</v>
      </c>
      <c r="G116" s="9">
        <f t="shared" si="1"/>
        <v>9</v>
      </c>
      <c r="H116" s="11"/>
      <c r="I116" s="11"/>
    </row>
    <row r="117" spans="1:9" x14ac:dyDescent="0.25">
      <c r="A117" t="s">
        <v>218</v>
      </c>
      <c r="B117" t="s">
        <v>219</v>
      </c>
      <c r="C117" t="s">
        <v>2</v>
      </c>
      <c r="D117" t="s">
        <v>19</v>
      </c>
      <c r="E117">
        <v>2</v>
      </c>
      <c r="F117" s="8">
        <v>4.5</v>
      </c>
      <c r="G117" s="9">
        <f t="shared" si="1"/>
        <v>9</v>
      </c>
      <c r="H117" s="11"/>
      <c r="I117" s="11"/>
    </row>
    <row r="118" spans="1:9" x14ac:dyDescent="0.25">
      <c r="A118" s="12" t="s">
        <v>220</v>
      </c>
      <c r="B118" s="12" t="s">
        <v>221</v>
      </c>
      <c r="C118" s="12" t="s">
        <v>196</v>
      </c>
      <c r="D118" s="12" t="s">
        <v>222</v>
      </c>
      <c r="E118" s="12">
        <v>3</v>
      </c>
      <c r="F118" s="13">
        <v>4.5</v>
      </c>
      <c r="G118" s="9">
        <f t="shared" si="1"/>
        <v>13.5</v>
      </c>
      <c r="H118" s="11"/>
      <c r="I118" s="11"/>
    </row>
    <row r="119" spans="1:9" x14ac:dyDescent="0.25">
      <c r="A119" s="12" t="s">
        <v>223</v>
      </c>
      <c r="B119" s="12" t="s">
        <v>224</v>
      </c>
      <c r="C119" s="12" t="s">
        <v>196</v>
      </c>
      <c r="D119" s="12" t="s">
        <v>225</v>
      </c>
      <c r="E119" s="12">
        <v>3</v>
      </c>
      <c r="F119" s="13">
        <v>4.5</v>
      </c>
      <c r="G119" s="9">
        <f t="shared" si="1"/>
        <v>13.5</v>
      </c>
      <c r="H119" s="11"/>
      <c r="I119" s="11"/>
    </row>
    <row r="120" spans="1:9" hidden="1" x14ac:dyDescent="0.25">
      <c r="A120" t="s">
        <v>226</v>
      </c>
      <c r="B120" t="s">
        <v>227</v>
      </c>
      <c r="C120" t="s">
        <v>210</v>
      </c>
      <c r="D120" t="s">
        <v>19</v>
      </c>
      <c r="E120">
        <v>0</v>
      </c>
      <c r="F120" s="8">
        <v>4.5</v>
      </c>
      <c r="G120" s="9">
        <f t="shared" si="1"/>
        <v>0</v>
      </c>
      <c r="H120" s="11"/>
      <c r="I120" s="11"/>
    </row>
    <row r="121" spans="1:9" hidden="1" x14ac:dyDescent="0.25">
      <c r="A121" t="s">
        <v>228</v>
      </c>
      <c r="B121" t="s">
        <v>229</v>
      </c>
      <c r="C121" t="s">
        <v>196</v>
      </c>
      <c r="D121" t="s">
        <v>230</v>
      </c>
      <c r="E121">
        <v>0</v>
      </c>
      <c r="F121" s="8">
        <v>4.5</v>
      </c>
      <c r="G121" s="9">
        <f t="shared" si="1"/>
        <v>0</v>
      </c>
      <c r="H121" s="11"/>
      <c r="I121" s="11"/>
    </row>
    <row r="122" spans="1:9" hidden="1" x14ac:dyDescent="0.25">
      <c r="A122" s="12" t="s">
        <v>231</v>
      </c>
      <c r="B122" s="12" t="s">
        <v>232</v>
      </c>
      <c r="C122" s="12" t="s">
        <v>196</v>
      </c>
      <c r="D122" s="12" t="s">
        <v>233</v>
      </c>
      <c r="E122" s="12">
        <v>0</v>
      </c>
      <c r="F122" s="14">
        <v>4.5</v>
      </c>
      <c r="G122" s="9">
        <f t="shared" si="1"/>
        <v>0</v>
      </c>
      <c r="H122" s="11"/>
      <c r="I122" s="11"/>
    </row>
    <row r="123" spans="1:9" x14ac:dyDescent="0.25">
      <c r="A123" t="s">
        <v>234</v>
      </c>
      <c r="B123" t="s">
        <v>235</v>
      </c>
      <c r="C123" t="s">
        <v>2</v>
      </c>
      <c r="D123" t="s">
        <v>19</v>
      </c>
      <c r="E123">
        <v>1</v>
      </c>
      <c r="F123" s="8">
        <v>4.5</v>
      </c>
      <c r="G123" s="9">
        <f t="shared" si="1"/>
        <v>4.5</v>
      </c>
      <c r="H123" s="11"/>
      <c r="I123" s="11"/>
    </row>
    <row r="124" spans="1:9" x14ac:dyDescent="0.25">
      <c r="A124" t="s">
        <v>236</v>
      </c>
      <c r="B124" t="s">
        <v>237</v>
      </c>
      <c r="C124" t="s">
        <v>2</v>
      </c>
      <c r="D124" t="s">
        <v>19</v>
      </c>
      <c r="E124">
        <v>2</v>
      </c>
      <c r="F124" s="8">
        <v>4.5</v>
      </c>
      <c r="G124" s="9">
        <f t="shared" si="1"/>
        <v>9</v>
      </c>
      <c r="H124" s="11"/>
      <c r="I124" s="11"/>
    </row>
    <row r="125" spans="1:9" x14ac:dyDescent="0.25">
      <c r="A125" t="s">
        <v>238</v>
      </c>
      <c r="B125" t="s">
        <v>239</v>
      </c>
      <c r="C125" t="s">
        <v>210</v>
      </c>
      <c r="D125" t="s">
        <v>19</v>
      </c>
      <c r="E125">
        <v>3</v>
      </c>
      <c r="F125" s="8">
        <v>4.5</v>
      </c>
      <c r="G125" s="9">
        <f t="shared" si="1"/>
        <v>13.5</v>
      </c>
      <c r="H125" s="11"/>
      <c r="I125" s="11"/>
    </row>
    <row r="126" spans="1:9" x14ac:dyDescent="0.25">
      <c r="A126" s="12" t="s">
        <v>240</v>
      </c>
      <c r="B126" s="12" t="s">
        <v>239</v>
      </c>
      <c r="C126" s="12" t="s">
        <v>2</v>
      </c>
      <c r="D126" s="12" t="s">
        <v>19</v>
      </c>
      <c r="E126" s="12">
        <v>3</v>
      </c>
      <c r="F126" s="14">
        <v>4.5</v>
      </c>
      <c r="G126" s="9">
        <f t="shared" si="1"/>
        <v>13.5</v>
      </c>
      <c r="H126" s="11"/>
      <c r="I126" s="11"/>
    </row>
    <row r="127" spans="1:9" x14ac:dyDescent="0.25">
      <c r="A127" s="15" t="s">
        <v>241</v>
      </c>
      <c r="B127" s="15" t="s">
        <v>242</v>
      </c>
      <c r="C127" s="15" t="s">
        <v>196</v>
      </c>
      <c r="D127" s="15" t="s">
        <v>243</v>
      </c>
      <c r="E127" s="15">
        <v>1</v>
      </c>
      <c r="F127" s="16">
        <v>4.5</v>
      </c>
      <c r="G127" s="9">
        <f t="shared" si="1"/>
        <v>4.5</v>
      </c>
      <c r="H127" s="11"/>
      <c r="I127" s="11"/>
    </row>
    <row r="128" spans="1:9" x14ac:dyDescent="0.25">
      <c r="A128" t="s">
        <v>244</v>
      </c>
      <c r="B128" t="s">
        <v>245</v>
      </c>
      <c r="C128" t="s">
        <v>2</v>
      </c>
      <c r="D128" t="s">
        <v>19</v>
      </c>
      <c r="E128">
        <v>1</v>
      </c>
      <c r="F128" s="8">
        <v>4.5</v>
      </c>
      <c r="G128" s="9">
        <f t="shared" si="1"/>
        <v>4.5</v>
      </c>
      <c r="H128" s="11"/>
      <c r="I128" s="11"/>
    </row>
    <row r="129" spans="1:9" x14ac:dyDescent="0.25">
      <c r="A129" t="s">
        <v>246</v>
      </c>
      <c r="B129" t="s">
        <v>247</v>
      </c>
      <c r="C129" t="s">
        <v>2</v>
      </c>
      <c r="D129" t="s">
        <v>19</v>
      </c>
      <c r="E129">
        <v>1</v>
      </c>
      <c r="F129" s="8">
        <v>4.5</v>
      </c>
      <c r="G129" s="9">
        <f t="shared" si="1"/>
        <v>4.5</v>
      </c>
      <c r="H129" s="11"/>
      <c r="I129" s="11"/>
    </row>
    <row r="130" spans="1:9" x14ac:dyDescent="0.25">
      <c r="A130" s="12" t="s">
        <v>248</v>
      </c>
      <c r="B130" s="12" t="s">
        <v>249</v>
      </c>
      <c r="C130" s="12" t="s">
        <v>2</v>
      </c>
      <c r="D130" s="12" t="s">
        <v>19</v>
      </c>
      <c r="E130" s="12">
        <v>1</v>
      </c>
      <c r="F130" s="13">
        <v>3.8</v>
      </c>
      <c r="G130" s="9">
        <f t="shared" si="1"/>
        <v>3.8</v>
      </c>
      <c r="H130" s="11"/>
      <c r="I130" s="11"/>
    </row>
    <row r="131" spans="1:9" x14ac:dyDescent="0.25">
      <c r="A131" s="12" t="s">
        <v>250</v>
      </c>
      <c r="B131" s="12" t="s">
        <v>251</v>
      </c>
      <c r="C131" s="12" t="s">
        <v>192</v>
      </c>
      <c r="D131" s="12" t="s">
        <v>252</v>
      </c>
      <c r="E131" s="12">
        <v>1</v>
      </c>
      <c r="F131" s="8">
        <v>4.5</v>
      </c>
      <c r="G131" s="9">
        <f t="shared" si="1"/>
        <v>4.5</v>
      </c>
      <c r="H131" s="11"/>
      <c r="I131" s="11"/>
    </row>
    <row r="132" spans="1:9" x14ac:dyDescent="0.25">
      <c r="A132" s="15" t="s">
        <v>253</v>
      </c>
      <c r="B132" s="15" t="s">
        <v>254</v>
      </c>
      <c r="C132" s="15" t="s">
        <v>196</v>
      </c>
      <c r="D132" s="15" t="s">
        <v>255</v>
      </c>
      <c r="E132" s="15">
        <v>1</v>
      </c>
      <c r="F132" s="16">
        <v>4.5</v>
      </c>
      <c r="G132" s="9">
        <f t="shared" si="1"/>
        <v>4.5</v>
      </c>
      <c r="H132" s="11"/>
      <c r="I132" s="11"/>
    </row>
    <row r="133" spans="1:9" x14ac:dyDescent="0.25">
      <c r="A133" s="12" t="s">
        <v>256</v>
      </c>
      <c r="B133" s="12" t="s">
        <v>257</v>
      </c>
      <c r="C133" s="12" t="s">
        <v>196</v>
      </c>
      <c r="D133" s="12" t="s">
        <v>258</v>
      </c>
      <c r="E133" s="12">
        <v>1</v>
      </c>
      <c r="F133" s="13">
        <v>6</v>
      </c>
      <c r="G133" s="9">
        <f t="shared" si="1"/>
        <v>6</v>
      </c>
      <c r="H133" s="11"/>
      <c r="I133" s="11"/>
    </row>
    <row r="134" spans="1:9" x14ac:dyDescent="0.25">
      <c r="A134" t="s">
        <v>259</v>
      </c>
      <c r="B134" t="s">
        <v>260</v>
      </c>
      <c r="C134" t="s">
        <v>2</v>
      </c>
      <c r="D134" t="s">
        <v>19</v>
      </c>
      <c r="E134">
        <v>6</v>
      </c>
      <c r="F134" s="8">
        <v>4.5</v>
      </c>
      <c r="G134" s="9">
        <f t="shared" si="1"/>
        <v>27</v>
      </c>
      <c r="H134" s="11"/>
      <c r="I134" s="11"/>
    </row>
    <row r="135" spans="1:9" x14ac:dyDescent="0.25">
      <c r="A135" t="s">
        <v>261</v>
      </c>
      <c r="B135" t="s">
        <v>262</v>
      </c>
      <c r="C135" t="s">
        <v>2</v>
      </c>
      <c r="D135" t="s">
        <v>19</v>
      </c>
      <c r="E135">
        <v>2</v>
      </c>
      <c r="F135" s="8">
        <v>4.5</v>
      </c>
      <c r="G135" s="9">
        <f t="shared" ref="G135:G198" si="2">E135*F135</f>
        <v>9</v>
      </c>
      <c r="H135" s="11"/>
      <c r="I135" s="11"/>
    </row>
    <row r="136" spans="1:9" x14ac:dyDescent="0.25">
      <c r="A136" t="s">
        <v>263</v>
      </c>
      <c r="B136" t="s">
        <v>264</v>
      </c>
      <c r="C136" t="s">
        <v>2</v>
      </c>
      <c r="D136" t="s">
        <v>19</v>
      </c>
      <c r="E136">
        <v>1</v>
      </c>
      <c r="F136" s="8">
        <v>4.5</v>
      </c>
      <c r="G136" s="9">
        <f t="shared" si="2"/>
        <v>4.5</v>
      </c>
      <c r="H136" s="11"/>
      <c r="I136" s="11"/>
    </row>
    <row r="137" spans="1:9" x14ac:dyDescent="0.25">
      <c r="A137" t="s">
        <v>265</v>
      </c>
      <c r="B137" t="s">
        <v>266</v>
      </c>
      <c r="C137" t="s">
        <v>2</v>
      </c>
      <c r="D137" t="s">
        <v>19</v>
      </c>
      <c r="E137">
        <v>1</v>
      </c>
      <c r="F137" s="8">
        <v>4.5</v>
      </c>
      <c r="G137" s="9">
        <f t="shared" si="2"/>
        <v>4.5</v>
      </c>
      <c r="H137" s="11"/>
      <c r="I137" s="11"/>
    </row>
    <row r="138" spans="1:9" hidden="1" x14ac:dyDescent="0.25">
      <c r="A138" t="s">
        <v>267</v>
      </c>
      <c r="B138" t="s">
        <v>268</v>
      </c>
      <c r="C138" t="s">
        <v>2</v>
      </c>
      <c r="D138" t="s">
        <v>19</v>
      </c>
      <c r="E138">
        <v>0</v>
      </c>
      <c r="F138" s="8">
        <v>4.5</v>
      </c>
      <c r="G138" s="9">
        <f t="shared" si="2"/>
        <v>0</v>
      </c>
      <c r="H138" s="11"/>
      <c r="I138" s="11"/>
    </row>
    <row r="139" spans="1:9" x14ac:dyDescent="0.25">
      <c r="A139" s="12" t="s">
        <v>269</v>
      </c>
      <c r="B139" s="12" t="s">
        <v>270</v>
      </c>
      <c r="C139" s="12" t="s">
        <v>2</v>
      </c>
      <c r="D139" s="12" t="s">
        <v>19</v>
      </c>
      <c r="E139" s="12">
        <v>1</v>
      </c>
      <c r="F139" s="14">
        <v>6</v>
      </c>
      <c r="G139" s="9">
        <f t="shared" si="2"/>
        <v>6</v>
      </c>
      <c r="H139" s="11"/>
      <c r="I139" s="11"/>
    </row>
    <row r="140" spans="1:9" x14ac:dyDescent="0.25">
      <c r="A140" s="15" t="s">
        <v>271</v>
      </c>
      <c r="B140" s="15" t="s">
        <v>272</v>
      </c>
      <c r="C140" s="15" t="s">
        <v>196</v>
      </c>
      <c r="D140" s="15" t="s">
        <v>273</v>
      </c>
      <c r="E140" s="15">
        <v>1</v>
      </c>
      <c r="F140" s="16">
        <v>4.5</v>
      </c>
      <c r="G140" s="9">
        <f t="shared" si="2"/>
        <v>4.5</v>
      </c>
      <c r="H140" s="11"/>
      <c r="I140" s="11"/>
    </row>
    <row r="141" spans="1:9" x14ac:dyDescent="0.25">
      <c r="A141" s="12" t="s">
        <v>274</v>
      </c>
      <c r="B141" s="12" t="s">
        <v>275</v>
      </c>
      <c r="C141" s="12" t="s">
        <v>2</v>
      </c>
      <c r="D141" s="12" t="s">
        <v>19</v>
      </c>
      <c r="E141" s="12">
        <v>1</v>
      </c>
      <c r="F141" s="13">
        <v>4.5</v>
      </c>
      <c r="G141" s="9">
        <f t="shared" si="2"/>
        <v>4.5</v>
      </c>
      <c r="H141" s="11"/>
      <c r="I141" s="11"/>
    </row>
    <row r="142" spans="1:9" x14ac:dyDescent="0.25">
      <c r="A142" t="s">
        <v>276</v>
      </c>
      <c r="B142" t="s">
        <v>277</v>
      </c>
      <c r="C142" t="s">
        <v>196</v>
      </c>
      <c r="D142" t="s">
        <v>278</v>
      </c>
      <c r="E142">
        <v>1</v>
      </c>
      <c r="F142" s="8">
        <v>6</v>
      </c>
      <c r="G142" s="9">
        <f t="shared" si="2"/>
        <v>6</v>
      </c>
      <c r="H142" s="11"/>
      <c r="I142" s="11"/>
    </row>
    <row r="143" spans="1:9" x14ac:dyDescent="0.25">
      <c r="A143" t="s">
        <v>276</v>
      </c>
      <c r="B143" t="s">
        <v>277</v>
      </c>
      <c r="C143" t="s">
        <v>196</v>
      </c>
      <c r="D143" t="s">
        <v>279</v>
      </c>
      <c r="E143">
        <v>2</v>
      </c>
      <c r="F143" s="8">
        <v>6</v>
      </c>
      <c r="G143" s="9">
        <f t="shared" si="2"/>
        <v>12</v>
      </c>
      <c r="H143" s="11"/>
      <c r="I143" s="11"/>
    </row>
    <row r="144" spans="1:9" x14ac:dyDescent="0.25">
      <c r="A144" t="s">
        <v>280</v>
      </c>
      <c r="B144" t="s">
        <v>281</v>
      </c>
      <c r="C144" t="s">
        <v>2</v>
      </c>
      <c r="D144" t="s">
        <v>19</v>
      </c>
      <c r="E144">
        <v>5</v>
      </c>
      <c r="F144" s="8">
        <v>6</v>
      </c>
      <c r="G144" s="9">
        <f t="shared" si="2"/>
        <v>30</v>
      </c>
      <c r="H144" s="11"/>
      <c r="I144" s="11"/>
    </row>
    <row r="145" spans="1:9" x14ac:dyDescent="0.25">
      <c r="A145" t="s">
        <v>282</v>
      </c>
      <c r="B145" t="s">
        <v>283</v>
      </c>
      <c r="C145" t="s">
        <v>2</v>
      </c>
      <c r="D145" t="s">
        <v>19</v>
      </c>
      <c r="E145">
        <v>12</v>
      </c>
      <c r="F145" s="8">
        <v>2.5</v>
      </c>
      <c r="G145" s="9">
        <f t="shared" si="2"/>
        <v>30</v>
      </c>
      <c r="H145" s="10">
        <f>SUM(G145:G154)</f>
        <v>119.2</v>
      </c>
      <c r="I145" s="11" t="s">
        <v>284</v>
      </c>
    </row>
    <row r="146" spans="1:9" x14ac:dyDescent="0.25">
      <c r="A146" t="s">
        <v>285</v>
      </c>
      <c r="B146" t="s">
        <v>286</v>
      </c>
      <c r="C146" t="s">
        <v>2</v>
      </c>
      <c r="D146" t="s">
        <v>19</v>
      </c>
      <c r="E146">
        <v>6</v>
      </c>
      <c r="F146" s="8">
        <v>2.5</v>
      </c>
      <c r="G146" s="9">
        <f t="shared" si="2"/>
        <v>15</v>
      </c>
      <c r="H146" s="11"/>
      <c r="I146" s="11"/>
    </row>
    <row r="147" spans="1:9" x14ac:dyDescent="0.25">
      <c r="A147" s="12" t="s">
        <v>287</v>
      </c>
      <c r="B147" s="12" t="s">
        <v>288</v>
      </c>
      <c r="C147" s="12" t="s">
        <v>2</v>
      </c>
      <c r="D147" s="12" t="s">
        <v>19</v>
      </c>
      <c r="E147" s="12">
        <v>2</v>
      </c>
      <c r="F147" s="13">
        <v>2.5</v>
      </c>
      <c r="G147" s="9">
        <f t="shared" si="2"/>
        <v>5</v>
      </c>
      <c r="H147" s="11"/>
      <c r="I147" s="11"/>
    </row>
    <row r="148" spans="1:9" x14ac:dyDescent="0.25">
      <c r="A148" t="s">
        <v>289</v>
      </c>
      <c r="B148" t="s">
        <v>290</v>
      </c>
      <c r="C148" t="s">
        <v>2</v>
      </c>
      <c r="D148" t="s">
        <v>19</v>
      </c>
      <c r="E148">
        <v>6</v>
      </c>
      <c r="F148" s="8">
        <v>2.5</v>
      </c>
      <c r="G148" s="9">
        <f t="shared" si="2"/>
        <v>15</v>
      </c>
      <c r="H148" s="11"/>
      <c r="I148" s="11"/>
    </row>
    <row r="149" spans="1:9" x14ac:dyDescent="0.25">
      <c r="A149" t="s">
        <v>291</v>
      </c>
      <c r="B149" t="s">
        <v>292</v>
      </c>
      <c r="C149" t="s">
        <v>2</v>
      </c>
      <c r="D149" t="s">
        <v>19</v>
      </c>
      <c r="E149">
        <v>10</v>
      </c>
      <c r="F149" s="8">
        <v>1.67</v>
      </c>
      <c r="G149" s="9">
        <f t="shared" si="2"/>
        <v>16.7</v>
      </c>
      <c r="H149" s="11"/>
      <c r="I149" s="11"/>
    </row>
    <row r="150" spans="1:9" x14ac:dyDescent="0.25">
      <c r="A150" t="s">
        <v>293</v>
      </c>
      <c r="B150" t="s">
        <v>294</v>
      </c>
      <c r="C150" t="s">
        <v>2</v>
      </c>
      <c r="D150" t="s">
        <v>19</v>
      </c>
      <c r="E150">
        <v>1</v>
      </c>
      <c r="F150" s="8">
        <v>2.5</v>
      </c>
      <c r="G150" s="9">
        <f t="shared" si="2"/>
        <v>2.5</v>
      </c>
      <c r="H150" s="11"/>
      <c r="I150" s="11"/>
    </row>
    <row r="151" spans="1:9" x14ac:dyDescent="0.25">
      <c r="A151" t="s">
        <v>295</v>
      </c>
      <c r="B151" t="s">
        <v>296</v>
      </c>
      <c r="C151" t="s">
        <v>2</v>
      </c>
      <c r="D151" t="s">
        <v>19</v>
      </c>
      <c r="E151">
        <v>5</v>
      </c>
      <c r="F151" s="8">
        <v>2.5</v>
      </c>
      <c r="G151" s="9">
        <f t="shared" si="2"/>
        <v>12.5</v>
      </c>
      <c r="H151" s="11"/>
      <c r="I151" s="11"/>
    </row>
    <row r="152" spans="1:9" x14ac:dyDescent="0.25">
      <c r="A152" t="s">
        <v>297</v>
      </c>
      <c r="B152" t="s">
        <v>298</v>
      </c>
      <c r="C152" t="s">
        <v>2</v>
      </c>
      <c r="D152" t="s">
        <v>19</v>
      </c>
      <c r="E152">
        <v>3</v>
      </c>
      <c r="F152" s="8">
        <v>2.5</v>
      </c>
      <c r="G152" s="9">
        <f t="shared" si="2"/>
        <v>7.5</v>
      </c>
      <c r="H152" s="11"/>
      <c r="I152" s="11"/>
    </row>
    <row r="153" spans="1:9" x14ac:dyDescent="0.25">
      <c r="A153" t="s">
        <v>299</v>
      </c>
      <c r="B153" t="s">
        <v>300</v>
      </c>
      <c r="C153" t="s">
        <v>2</v>
      </c>
      <c r="D153" t="s">
        <v>19</v>
      </c>
      <c r="E153">
        <v>5</v>
      </c>
      <c r="F153" s="8">
        <v>2.5</v>
      </c>
      <c r="G153" s="9">
        <f t="shared" si="2"/>
        <v>12.5</v>
      </c>
      <c r="H153" s="11"/>
      <c r="I153" s="11"/>
    </row>
    <row r="154" spans="1:9" x14ac:dyDescent="0.25">
      <c r="A154" s="12" t="s">
        <v>301</v>
      </c>
      <c r="B154" s="12" t="s">
        <v>302</v>
      </c>
      <c r="C154" s="12" t="s">
        <v>2</v>
      </c>
      <c r="D154" s="12" t="s">
        <v>19</v>
      </c>
      <c r="E154" s="12">
        <v>1</v>
      </c>
      <c r="F154" s="14">
        <v>2.5</v>
      </c>
      <c r="G154" s="9">
        <f t="shared" si="2"/>
        <v>2.5</v>
      </c>
      <c r="H154" s="11"/>
      <c r="I154" s="11"/>
    </row>
    <row r="155" spans="1:9" x14ac:dyDescent="0.25">
      <c r="A155" t="s">
        <v>303</v>
      </c>
      <c r="B155" t="s">
        <v>304</v>
      </c>
      <c r="C155" t="s">
        <v>305</v>
      </c>
      <c r="D155" t="s">
        <v>306</v>
      </c>
      <c r="E155">
        <v>5</v>
      </c>
      <c r="F155" s="8">
        <v>14.8</v>
      </c>
      <c r="G155" s="9">
        <f t="shared" si="2"/>
        <v>74</v>
      </c>
      <c r="H155" s="10">
        <f>SUM(G155:G168)</f>
        <v>3279.2</v>
      </c>
      <c r="I155" s="11" t="s">
        <v>307</v>
      </c>
    </row>
    <row r="156" spans="1:9" x14ac:dyDescent="0.25">
      <c r="A156" t="s">
        <v>303</v>
      </c>
      <c r="B156" t="s">
        <v>304</v>
      </c>
      <c r="C156" t="s">
        <v>305</v>
      </c>
      <c r="D156" t="s">
        <v>308</v>
      </c>
      <c r="E156">
        <v>23</v>
      </c>
      <c r="F156" s="8">
        <v>14.8</v>
      </c>
      <c r="G156" s="9">
        <f t="shared" si="2"/>
        <v>340.40000000000003</v>
      </c>
      <c r="H156" s="11"/>
      <c r="I156" s="11"/>
    </row>
    <row r="157" spans="1:9" x14ac:dyDescent="0.25">
      <c r="A157" t="s">
        <v>309</v>
      </c>
      <c r="B157" t="s">
        <v>310</v>
      </c>
      <c r="C157" t="s">
        <v>2</v>
      </c>
      <c r="D157" t="s">
        <v>308</v>
      </c>
      <c r="E157">
        <v>13</v>
      </c>
      <c r="F157" s="8">
        <v>16</v>
      </c>
      <c r="G157" s="9">
        <f t="shared" si="2"/>
        <v>208</v>
      </c>
      <c r="H157" s="11"/>
      <c r="I157" s="11"/>
    </row>
    <row r="158" spans="1:9" x14ac:dyDescent="0.25">
      <c r="A158" t="s">
        <v>311</v>
      </c>
      <c r="B158" t="s">
        <v>312</v>
      </c>
      <c r="C158" t="s">
        <v>305</v>
      </c>
      <c r="D158" t="s">
        <v>313</v>
      </c>
      <c r="E158">
        <v>1</v>
      </c>
      <c r="F158" s="8">
        <v>18</v>
      </c>
      <c r="G158" s="9">
        <f t="shared" si="2"/>
        <v>18</v>
      </c>
      <c r="H158" s="11"/>
      <c r="I158" s="11"/>
    </row>
    <row r="159" spans="1:9" x14ac:dyDescent="0.25">
      <c r="A159" t="s">
        <v>314</v>
      </c>
      <c r="B159" t="s">
        <v>315</v>
      </c>
      <c r="C159" t="s">
        <v>305</v>
      </c>
      <c r="D159" t="s">
        <v>308</v>
      </c>
      <c r="E159">
        <v>30</v>
      </c>
      <c r="F159" s="8">
        <v>16</v>
      </c>
      <c r="G159" s="9">
        <f t="shared" si="2"/>
        <v>480</v>
      </c>
      <c r="H159" s="11"/>
      <c r="I159" s="11"/>
    </row>
    <row r="160" spans="1:9" x14ac:dyDescent="0.25">
      <c r="A160" t="s">
        <v>316</v>
      </c>
      <c r="B160" t="s">
        <v>317</v>
      </c>
      <c r="C160" t="s">
        <v>305</v>
      </c>
      <c r="D160" t="s">
        <v>306</v>
      </c>
      <c r="E160">
        <v>15</v>
      </c>
      <c r="F160" s="8">
        <v>16</v>
      </c>
      <c r="G160" s="9">
        <f t="shared" si="2"/>
        <v>240</v>
      </c>
      <c r="H160" s="11"/>
      <c r="I160" s="11"/>
    </row>
    <row r="161" spans="1:9" x14ac:dyDescent="0.25">
      <c r="A161" t="s">
        <v>316</v>
      </c>
      <c r="B161" t="s">
        <v>317</v>
      </c>
      <c r="C161" t="s">
        <v>305</v>
      </c>
      <c r="D161" t="s">
        <v>308</v>
      </c>
      <c r="E161">
        <v>32</v>
      </c>
      <c r="F161" s="8">
        <v>16</v>
      </c>
      <c r="G161" s="9">
        <f t="shared" si="2"/>
        <v>512</v>
      </c>
      <c r="H161" s="11"/>
      <c r="I161" s="11"/>
    </row>
    <row r="162" spans="1:9" x14ac:dyDescent="0.25">
      <c r="A162" t="s">
        <v>318</v>
      </c>
      <c r="B162" t="s">
        <v>319</v>
      </c>
      <c r="C162" t="s">
        <v>2</v>
      </c>
      <c r="D162" t="s">
        <v>19</v>
      </c>
      <c r="E162">
        <v>5</v>
      </c>
      <c r="F162" s="8">
        <v>16</v>
      </c>
      <c r="G162" s="9">
        <f t="shared" si="2"/>
        <v>80</v>
      </c>
      <c r="H162" s="11"/>
      <c r="I162" s="11"/>
    </row>
    <row r="163" spans="1:9" x14ac:dyDescent="0.25">
      <c r="A163" t="s">
        <v>320</v>
      </c>
      <c r="B163" t="s">
        <v>321</v>
      </c>
      <c r="C163" t="s">
        <v>2</v>
      </c>
      <c r="D163" t="s">
        <v>19</v>
      </c>
      <c r="E163">
        <v>8</v>
      </c>
      <c r="F163" s="8">
        <v>16</v>
      </c>
      <c r="G163" s="9">
        <f t="shared" si="2"/>
        <v>128</v>
      </c>
      <c r="H163" s="11"/>
      <c r="I163" s="11"/>
    </row>
    <row r="164" spans="1:9" x14ac:dyDescent="0.25">
      <c r="A164" t="s">
        <v>322</v>
      </c>
      <c r="B164" t="s">
        <v>323</v>
      </c>
      <c r="C164" t="s">
        <v>305</v>
      </c>
      <c r="D164" t="s">
        <v>306</v>
      </c>
      <c r="E164">
        <v>15</v>
      </c>
      <c r="F164" s="8">
        <v>14.8</v>
      </c>
      <c r="G164" s="9">
        <f t="shared" si="2"/>
        <v>222</v>
      </c>
      <c r="H164" s="11"/>
      <c r="I164" s="11"/>
    </row>
    <row r="165" spans="1:9" x14ac:dyDescent="0.25">
      <c r="A165" t="s">
        <v>322</v>
      </c>
      <c r="B165" t="s">
        <v>323</v>
      </c>
      <c r="C165" t="s">
        <v>305</v>
      </c>
      <c r="D165" t="s">
        <v>308</v>
      </c>
      <c r="E165">
        <v>22</v>
      </c>
      <c r="F165" s="8">
        <v>14.8</v>
      </c>
      <c r="G165" s="9">
        <f t="shared" si="2"/>
        <v>325.60000000000002</v>
      </c>
      <c r="H165" s="11"/>
      <c r="I165" s="11"/>
    </row>
    <row r="166" spans="1:9" x14ac:dyDescent="0.25">
      <c r="A166" t="s">
        <v>324</v>
      </c>
      <c r="B166" t="s">
        <v>325</v>
      </c>
      <c r="C166" t="s">
        <v>2</v>
      </c>
      <c r="D166" t="s">
        <v>306</v>
      </c>
      <c r="E166">
        <v>4</v>
      </c>
      <c r="F166" s="8">
        <v>14.8</v>
      </c>
      <c r="G166" s="9">
        <f t="shared" si="2"/>
        <v>59.2</v>
      </c>
      <c r="H166" s="11"/>
      <c r="I166" s="11"/>
    </row>
    <row r="167" spans="1:9" x14ac:dyDescent="0.25">
      <c r="A167" t="s">
        <v>326</v>
      </c>
      <c r="B167" t="s">
        <v>327</v>
      </c>
      <c r="C167" t="s">
        <v>305</v>
      </c>
      <c r="D167" t="s">
        <v>306</v>
      </c>
      <c r="E167">
        <v>16</v>
      </c>
      <c r="F167" s="8">
        <v>14.8</v>
      </c>
      <c r="G167" s="9">
        <f t="shared" si="2"/>
        <v>236.8</v>
      </c>
      <c r="H167" s="11"/>
      <c r="I167" s="11"/>
    </row>
    <row r="168" spans="1:9" x14ac:dyDescent="0.25">
      <c r="A168" t="s">
        <v>326</v>
      </c>
      <c r="B168" t="s">
        <v>327</v>
      </c>
      <c r="C168" t="s">
        <v>305</v>
      </c>
      <c r="D168" t="s">
        <v>308</v>
      </c>
      <c r="E168">
        <v>24</v>
      </c>
      <c r="F168" s="8">
        <v>14.8</v>
      </c>
      <c r="G168" s="9">
        <f t="shared" si="2"/>
        <v>355.20000000000005</v>
      </c>
      <c r="H168" s="11"/>
      <c r="I168" s="11"/>
    </row>
    <row r="169" spans="1:9" hidden="1" x14ac:dyDescent="0.25">
      <c r="A169" s="12" t="s">
        <v>328</v>
      </c>
      <c r="B169" s="12" t="s">
        <v>329</v>
      </c>
      <c r="C169" s="12" t="s">
        <v>2</v>
      </c>
      <c r="D169" s="12" t="s">
        <v>19</v>
      </c>
      <c r="E169" s="12">
        <v>0</v>
      </c>
      <c r="F169" s="14">
        <v>4.17</v>
      </c>
      <c r="G169" s="9">
        <f t="shared" si="2"/>
        <v>0</v>
      </c>
      <c r="H169" s="11"/>
      <c r="I169" s="11"/>
    </row>
    <row r="170" spans="1:9" x14ac:dyDescent="0.25">
      <c r="A170" t="s">
        <v>330</v>
      </c>
      <c r="B170" t="s">
        <v>331</v>
      </c>
      <c r="C170" t="s">
        <v>2</v>
      </c>
      <c r="D170" t="s">
        <v>19</v>
      </c>
      <c r="E170">
        <v>5</v>
      </c>
      <c r="F170" s="8">
        <v>4.17</v>
      </c>
      <c r="G170" s="9">
        <f t="shared" si="2"/>
        <v>20.85</v>
      </c>
      <c r="H170" s="10">
        <f>SUM(G169:G182)</f>
        <v>517.28</v>
      </c>
      <c r="I170" s="11" t="s">
        <v>332</v>
      </c>
    </row>
    <row r="171" spans="1:9" x14ac:dyDescent="0.25">
      <c r="A171" s="12" t="s">
        <v>333</v>
      </c>
      <c r="B171" s="12" t="s">
        <v>334</v>
      </c>
      <c r="C171" s="12" t="s">
        <v>2</v>
      </c>
      <c r="D171" s="12" t="s">
        <v>19</v>
      </c>
      <c r="E171" s="12">
        <v>2</v>
      </c>
      <c r="F171" s="14">
        <v>3.8</v>
      </c>
      <c r="G171" s="9">
        <f t="shared" si="2"/>
        <v>7.6</v>
      </c>
      <c r="H171" s="11"/>
      <c r="I171" s="11"/>
    </row>
    <row r="172" spans="1:9" x14ac:dyDescent="0.25">
      <c r="A172" t="s">
        <v>335</v>
      </c>
      <c r="B172" t="s">
        <v>336</v>
      </c>
      <c r="C172" t="s">
        <v>2</v>
      </c>
      <c r="D172" t="s">
        <v>19</v>
      </c>
      <c r="E172">
        <v>17</v>
      </c>
      <c r="F172" s="8">
        <v>4.17</v>
      </c>
      <c r="G172" s="9">
        <f t="shared" si="2"/>
        <v>70.89</v>
      </c>
      <c r="H172" s="11"/>
      <c r="I172" s="11"/>
    </row>
    <row r="173" spans="1:9" x14ac:dyDescent="0.25">
      <c r="A173" t="s">
        <v>337</v>
      </c>
      <c r="B173" t="s">
        <v>338</v>
      </c>
      <c r="C173" t="s">
        <v>2</v>
      </c>
      <c r="D173" t="s">
        <v>19</v>
      </c>
      <c r="E173">
        <v>24</v>
      </c>
      <c r="F173" s="8">
        <v>4.17</v>
      </c>
      <c r="G173" s="9">
        <f t="shared" si="2"/>
        <v>100.08</v>
      </c>
      <c r="H173" s="11"/>
      <c r="I173" s="11"/>
    </row>
    <row r="174" spans="1:9" x14ac:dyDescent="0.25">
      <c r="A174" t="s">
        <v>339</v>
      </c>
      <c r="B174" t="s">
        <v>340</v>
      </c>
      <c r="C174" t="s">
        <v>2</v>
      </c>
      <c r="D174" t="s">
        <v>19</v>
      </c>
      <c r="E174">
        <v>7</v>
      </c>
      <c r="F174" s="8">
        <v>4.17</v>
      </c>
      <c r="G174" s="9">
        <f t="shared" si="2"/>
        <v>29.189999999999998</v>
      </c>
      <c r="H174" s="11"/>
      <c r="I174" s="11"/>
    </row>
    <row r="175" spans="1:9" x14ac:dyDescent="0.25">
      <c r="A175" t="s">
        <v>341</v>
      </c>
      <c r="B175" t="s">
        <v>342</v>
      </c>
      <c r="C175" t="s">
        <v>2</v>
      </c>
      <c r="D175" t="s">
        <v>19</v>
      </c>
      <c r="E175">
        <v>1</v>
      </c>
      <c r="F175" s="8">
        <v>3.8</v>
      </c>
      <c r="G175" s="9">
        <f t="shared" si="2"/>
        <v>3.8</v>
      </c>
      <c r="H175" s="11"/>
      <c r="I175" s="11"/>
    </row>
    <row r="176" spans="1:9" x14ac:dyDescent="0.25">
      <c r="A176" t="s">
        <v>343</v>
      </c>
      <c r="B176" t="s">
        <v>344</v>
      </c>
      <c r="C176" t="s">
        <v>2</v>
      </c>
      <c r="D176" t="s">
        <v>19</v>
      </c>
      <c r="E176">
        <v>3</v>
      </c>
      <c r="F176" s="8">
        <v>3.8</v>
      </c>
      <c r="G176" s="9">
        <f t="shared" si="2"/>
        <v>11.399999999999999</v>
      </c>
      <c r="H176" s="11"/>
      <c r="I176" s="11"/>
    </row>
    <row r="177" spans="1:9" x14ac:dyDescent="0.25">
      <c r="A177" t="s">
        <v>345</v>
      </c>
      <c r="B177" t="s">
        <v>346</v>
      </c>
      <c r="C177" t="s">
        <v>2</v>
      </c>
      <c r="D177" t="s">
        <v>19</v>
      </c>
      <c r="E177">
        <v>2</v>
      </c>
      <c r="F177" s="8">
        <v>3.8</v>
      </c>
      <c r="G177" s="9">
        <f t="shared" si="2"/>
        <v>7.6</v>
      </c>
      <c r="H177" s="11"/>
      <c r="I177" s="11"/>
    </row>
    <row r="178" spans="1:9" x14ac:dyDescent="0.25">
      <c r="A178" t="s">
        <v>347</v>
      </c>
      <c r="B178" t="s">
        <v>348</v>
      </c>
      <c r="C178" t="s">
        <v>2</v>
      </c>
      <c r="D178" t="s">
        <v>19</v>
      </c>
      <c r="E178">
        <v>7</v>
      </c>
      <c r="F178" s="8">
        <v>4.17</v>
      </c>
      <c r="G178" s="9">
        <f t="shared" si="2"/>
        <v>29.189999999999998</v>
      </c>
      <c r="H178" s="11"/>
      <c r="I178" s="11"/>
    </row>
    <row r="179" spans="1:9" x14ac:dyDescent="0.25">
      <c r="A179" t="s">
        <v>349</v>
      </c>
      <c r="B179" t="s">
        <v>350</v>
      </c>
      <c r="C179" t="s">
        <v>2</v>
      </c>
      <c r="D179" t="s">
        <v>19</v>
      </c>
      <c r="E179">
        <v>12</v>
      </c>
      <c r="F179" s="8">
        <v>4.17</v>
      </c>
      <c r="G179" s="9">
        <f t="shared" si="2"/>
        <v>50.04</v>
      </c>
      <c r="H179" s="11"/>
      <c r="I179" s="11"/>
    </row>
    <row r="180" spans="1:9" x14ac:dyDescent="0.25">
      <c r="A180" t="s">
        <v>351</v>
      </c>
      <c r="B180" t="s">
        <v>352</v>
      </c>
      <c r="C180" t="s">
        <v>2</v>
      </c>
      <c r="D180" t="s">
        <v>19</v>
      </c>
      <c r="E180">
        <v>11</v>
      </c>
      <c r="F180" s="8">
        <v>4.17</v>
      </c>
      <c r="G180" s="9">
        <f t="shared" si="2"/>
        <v>45.87</v>
      </c>
      <c r="H180" s="11"/>
      <c r="I180" s="11"/>
    </row>
    <row r="181" spans="1:9" x14ac:dyDescent="0.25">
      <c r="A181" t="s">
        <v>353</v>
      </c>
      <c r="B181" t="s">
        <v>354</v>
      </c>
      <c r="C181" t="s">
        <v>2</v>
      </c>
      <c r="D181" t="s">
        <v>19</v>
      </c>
      <c r="E181">
        <v>14</v>
      </c>
      <c r="F181" s="8">
        <v>3.8</v>
      </c>
      <c r="G181" s="9">
        <f t="shared" si="2"/>
        <v>53.199999999999996</v>
      </c>
      <c r="H181" s="11"/>
      <c r="I181" s="11"/>
    </row>
    <row r="182" spans="1:9" x14ac:dyDescent="0.25">
      <c r="A182" t="s">
        <v>355</v>
      </c>
      <c r="B182" t="s">
        <v>356</v>
      </c>
      <c r="C182" t="s">
        <v>2</v>
      </c>
      <c r="D182" t="s">
        <v>19</v>
      </c>
      <c r="E182">
        <v>21</v>
      </c>
      <c r="F182" s="8">
        <v>4.17</v>
      </c>
      <c r="G182" s="9">
        <f t="shared" si="2"/>
        <v>87.57</v>
      </c>
      <c r="H182" s="11"/>
      <c r="I182" s="11"/>
    </row>
    <row r="183" spans="1:9" x14ac:dyDescent="0.25">
      <c r="A183" t="s">
        <v>357</v>
      </c>
      <c r="B183" t="s">
        <v>358</v>
      </c>
      <c r="C183" t="s">
        <v>2</v>
      </c>
      <c r="D183" t="s">
        <v>19</v>
      </c>
      <c r="E183">
        <v>5</v>
      </c>
      <c r="F183" s="8">
        <v>11.67</v>
      </c>
      <c r="G183" s="9">
        <f t="shared" si="2"/>
        <v>58.35</v>
      </c>
      <c r="H183" s="10">
        <f>Tableau1[[#This Row],[Total HT €]]+G184</f>
        <v>81.69</v>
      </c>
      <c r="I183" s="11" t="s">
        <v>359</v>
      </c>
    </row>
    <row r="184" spans="1:9" x14ac:dyDescent="0.25">
      <c r="A184" t="s">
        <v>360</v>
      </c>
      <c r="B184" t="s">
        <v>361</v>
      </c>
      <c r="C184" t="s">
        <v>2</v>
      </c>
      <c r="D184" t="s">
        <v>19</v>
      </c>
      <c r="E184">
        <v>2</v>
      </c>
      <c r="F184" s="8">
        <v>11.67</v>
      </c>
      <c r="G184" s="9">
        <f t="shared" si="2"/>
        <v>23.34</v>
      </c>
      <c r="H184" s="11"/>
      <c r="I184" s="11"/>
    </row>
    <row r="185" spans="1:9" x14ac:dyDescent="0.25">
      <c r="A185" t="s">
        <v>362</v>
      </c>
      <c r="B185" t="s">
        <v>363</v>
      </c>
      <c r="C185" t="s">
        <v>305</v>
      </c>
      <c r="D185" t="s">
        <v>364</v>
      </c>
      <c r="E185">
        <v>2</v>
      </c>
      <c r="F185" s="8">
        <v>19.95</v>
      </c>
      <c r="G185" s="9">
        <f t="shared" si="2"/>
        <v>39.9</v>
      </c>
      <c r="H185" s="10">
        <f>SUM(G185:G189)</f>
        <v>139.64999999999998</v>
      </c>
      <c r="I185" s="11" t="s">
        <v>365</v>
      </c>
    </row>
    <row r="186" spans="1:9" x14ac:dyDescent="0.25">
      <c r="A186" t="s">
        <v>366</v>
      </c>
      <c r="B186" t="s">
        <v>367</v>
      </c>
      <c r="C186" t="s">
        <v>305</v>
      </c>
      <c r="D186" t="s">
        <v>364</v>
      </c>
      <c r="E186">
        <v>1</v>
      </c>
      <c r="F186" s="8">
        <v>19.95</v>
      </c>
      <c r="G186" s="9">
        <f t="shared" si="2"/>
        <v>19.95</v>
      </c>
      <c r="H186" s="11"/>
      <c r="I186" s="11"/>
    </row>
    <row r="187" spans="1:9" x14ac:dyDescent="0.25">
      <c r="A187" t="s">
        <v>368</v>
      </c>
      <c r="B187" t="s">
        <v>369</v>
      </c>
      <c r="C187" t="s">
        <v>305</v>
      </c>
      <c r="D187" t="s">
        <v>364</v>
      </c>
      <c r="E187">
        <v>1</v>
      </c>
      <c r="F187" s="8">
        <v>19.95</v>
      </c>
      <c r="G187" s="9">
        <f t="shared" si="2"/>
        <v>19.95</v>
      </c>
      <c r="H187" s="11"/>
      <c r="I187" s="11"/>
    </row>
    <row r="188" spans="1:9" x14ac:dyDescent="0.25">
      <c r="A188" t="s">
        <v>370</v>
      </c>
      <c r="B188" t="s">
        <v>371</v>
      </c>
      <c r="C188" t="s">
        <v>305</v>
      </c>
      <c r="D188" t="s">
        <v>364</v>
      </c>
      <c r="E188">
        <v>2</v>
      </c>
      <c r="F188" s="8">
        <v>19.95</v>
      </c>
      <c r="G188" s="9">
        <f t="shared" si="2"/>
        <v>39.9</v>
      </c>
      <c r="H188" s="11"/>
      <c r="I188" s="11"/>
    </row>
    <row r="189" spans="1:9" x14ac:dyDescent="0.25">
      <c r="A189" t="s">
        <v>370</v>
      </c>
      <c r="B189" t="s">
        <v>371</v>
      </c>
      <c r="C189" t="s">
        <v>305</v>
      </c>
      <c r="D189" t="s">
        <v>372</v>
      </c>
      <c r="E189">
        <v>1</v>
      </c>
      <c r="F189" s="8">
        <v>19.95</v>
      </c>
      <c r="G189" s="9">
        <f t="shared" si="2"/>
        <v>19.95</v>
      </c>
      <c r="H189" s="11"/>
      <c r="I189" s="11"/>
    </row>
    <row r="190" spans="1:9" x14ac:dyDescent="0.25">
      <c r="A190" s="12" t="s">
        <v>373</v>
      </c>
      <c r="B190" s="12" t="s">
        <v>374</v>
      </c>
      <c r="C190" s="12" t="s">
        <v>305</v>
      </c>
      <c r="D190" s="12" t="s">
        <v>375</v>
      </c>
      <c r="E190" s="12">
        <v>1</v>
      </c>
      <c r="F190" s="13">
        <v>9.1</v>
      </c>
      <c r="G190" s="9">
        <f t="shared" si="2"/>
        <v>9.1</v>
      </c>
      <c r="H190" s="10">
        <f>SUM(G190:G202)</f>
        <v>705.31</v>
      </c>
      <c r="I190" s="11" t="s">
        <v>376</v>
      </c>
    </row>
    <row r="191" spans="1:9" x14ac:dyDescent="0.25">
      <c r="A191" s="12" t="s">
        <v>377</v>
      </c>
      <c r="B191" s="12" t="s">
        <v>378</v>
      </c>
      <c r="C191" s="12" t="s">
        <v>305</v>
      </c>
      <c r="D191" s="12" t="s">
        <v>375</v>
      </c>
      <c r="E191" s="12">
        <v>1</v>
      </c>
      <c r="F191" s="14">
        <v>9.1</v>
      </c>
      <c r="G191" s="9">
        <f t="shared" si="2"/>
        <v>9.1</v>
      </c>
      <c r="H191" s="11"/>
      <c r="I191" s="11"/>
    </row>
    <row r="192" spans="1:9" x14ac:dyDescent="0.25">
      <c r="A192" t="s">
        <v>379</v>
      </c>
      <c r="B192" t="s">
        <v>380</v>
      </c>
      <c r="C192" t="s">
        <v>2</v>
      </c>
      <c r="D192" t="s">
        <v>19</v>
      </c>
      <c r="E192">
        <v>2</v>
      </c>
      <c r="F192" s="8">
        <v>9.9</v>
      </c>
      <c r="G192" s="9">
        <f t="shared" si="2"/>
        <v>19.8</v>
      </c>
      <c r="H192" s="11"/>
      <c r="I192" s="11"/>
    </row>
    <row r="193" spans="1:9" x14ac:dyDescent="0.25">
      <c r="A193" t="s">
        <v>381</v>
      </c>
      <c r="B193" t="s">
        <v>382</v>
      </c>
      <c r="C193" t="s">
        <v>305</v>
      </c>
      <c r="D193">
        <v>6</v>
      </c>
      <c r="E193">
        <v>1</v>
      </c>
      <c r="F193" s="8">
        <v>9.9</v>
      </c>
      <c r="G193" s="9">
        <f t="shared" si="2"/>
        <v>9.9</v>
      </c>
      <c r="H193" s="10"/>
      <c r="I193" s="11"/>
    </row>
    <row r="194" spans="1:9" x14ac:dyDescent="0.25">
      <c r="A194" t="s">
        <v>383</v>
      </c>
      <c r="B194" t="s">
        <v>384</v>
      </c>
      <c r="C194" t="s">
        <v>305</v>
      </c>
      <c r="D194" t="s">
        <v>385</v>
      </c>
      <c r="E194">
        <v>2</v>
      </c>
      <c r="F194" s="8">
        <v>16.5</v>
      </c>
      <c r="G194" s="9">
        <f t="shared" si="2"/>
        <v>33</v>
      </c>
      <c r="H194" s="11"/>
      <c r="I194" s="11"/>
    </row>
    <row r="195" spans="1:9" x14ac:dyDescent="0.25">
      <c r="A195" t="s">
        <v>386</v>
      </c>
      <c r="B195" t="s">
        <v>387</v>
      </c>
      <c r="C195" t="s">
        <v>305</v>
      </c>
      <c r="D195" t="s">
        <v>385</v>
      </c>
      <c r="E195">
        <v>9</v>
      </c>
      <c r="F195" s="8">
        <v>16.5</v>
      </c>
      <c r="G195" s="9">
        <f t="shared" si="2"/>
        <v>148.5</v>
      </c>
      <c r="H195" s="11"/>
      <c r="I195" s="11"/>
    </row>
    <row r="196" spans="1:9" x14ac:dyDescent="0.25">
      <c r="A196" t="s">
        <v>388</v>
      </c>
      <c r="B196" t="s">
        <v>389</v>
      </c>
      <c r="C196" t="s">
        <v>305</v>
      </c>
      <c r="D196" t="s">
        <v>390</v>
      </c>
      <c r="E196">
        <v>2</v>
      </c>
      <c r="F196" s="8">
        <v>16.5</v>
      </c>
      <c r="G196" s="9">
        <f t="shared" si="2"/>
        <v>33</v>
      </c>
      <c r="H196" s="11"/>
      <c r="I196" s="11"/>
    </row>
    <row r="197" spans="1:9" x14ac:dyDescent="0.25">
      <c r="A197" t="s">
        <v>391</v>
      </c>
      <c r="B197" t="s">
        <v>392</v>
      </c>
      <c r="C197" t="s">
        <v>305</v>
      </c>
      <c r="D197" t="s">
        <v>385</v>
      </c>
      <c r="E197">
        <v>5</v>
      </c>
      <c r="F197" s="8">
        <v>16.5</v>
      </c>
      <c r="G197" s="9">
        <f t="shared" si="2"/>
        <v>82.5</v>
      </c>
      <c r="H197" s="11"/>
      <c r="I197" s="11"/>
    </row>
    <row r="198" spans="1:9" x14ac:dyDescent="0.25">
      <c r="A198" t="s">
        <v>393</v>
      </c>
      <c r="B198" t="s">
        <v>394</v>
      </c>
      <c r="C198" t="s">
        <v>305</v>
      </c>
      <c r="D198" t="s">
        <v>395</v>
      </c>
      <c r="E198">
        <v>3</v>
      </c>
      <c r="F198" s="8">
        <v>28.9</v>
      </c>
      <c r="G198" s="9">
        <f t="shared" si="2"/>
        <v>86.699999999999989</v>
      </c>
      <c r="H198" s="11"/>
      <c r="I198" s="11"/>
    </row>
    <row r="199" spans="1:9" x14ac:dyDescent="0.25">
      <c r="A199" t="s">
        <v>396</v>
      </c>
      <c r="B199" t="s">
        <v>397</v>
      </c>
      <c r="C199" t="s">
        <v>305</v>
      </c>
      <c r="D199" t="s">
        <v>395</v>
      </c>
      <c r="E199">
        <v>2</v>
      </c>
      <c r="F199" s="8">
        <v>28.9</v>
      </c>
      <c r="G199" s="9">
        <f t="shared" ref="G199:G241" si="3">E199*F199</f>
        <v>57.8</v>
      </c>
      <c r="H199" s="11"/>
      <c r="I199" s="11"/>
    </row>
    <row r="200" spans="1:9" x14ac:dyDescent="0.25">
      <c r="A200" t="s">
        <v>398</v>
      </c>
      <c r="B200" t="s">
        <v>399</v>
      </c>
      <c r="C200" t="s">
        <v>305</v>
      </c>
      <c r="D200" t="s">
        <v>395</v>
      </c>
      <c r="E200">
        <v>1</v>
      </c>
      <c r="F200" s="8">
        <v>28.9</v>
      </c>
      <c r="G200" s="9">
        <f t="shared" si="3"/>
        <v>28.9</v>
      </c>
      <c r="H200" s="11"/>
      <c r="I200" s="11"/>
    </row>
    <row r="201" spans="1:9" x14ac:dyDescent="0.25">
      <c r="A201" s="12" t="s">
        <v>400</v>
      </c>
      <c r="B201" s="12" t="s">
        <v>401</v>
      </c>
      <c r="C201" s="12" t="s">
        <v>305</v>
      </c>
      <c r="D201" s="12" t="s">
        <v>402</v>
      </c>
      <c r="E201" s="12">
        <v>3</v>
      </c>
      <c r="F201" s="17">
        <v>14.17</v>
      </c>
      <c r="G201" s="9">
        <f t="shared" si="3"/>
        <v>42.51</v>
      </c>
      <c r="H201" s="11"/>
      <c r="I201" s="11"/>
    </row>
    <row r="202" spans="1:9" x14ac:dyDescent="0.25">
      <c r="A202" t="s">
        <v>403</v>
      </c>
      <c r="B202" t="s">
        <v>404</v>
      </c>
      <c r="C202" t="s">
        <v>305</v>
      </c>
      <c r="D202" t="s">
        <v>395</v>
      </c>
      <c r="E202">
        <v>5</v>
      </c>
      <c r="F202" s="8">
        <v>28.9</v>
      </c>
      <c r="G202" s="9">
        <f t="shared" si="3"/>
        <v>144.5</v>
      </c>
      <c r="H202" s="11"/>
      <c r="I202" s="11"/>
    </row>
    <row r="203" spans="1:9" x14ac:dyDescent="0.25">
      <c r="A203" t="s">
        <v>405</v>
      </c>
      <c r="B203" t="s">
        <v>406</v>
      </c>
      <c r="C203" t="s">
        <v>2</v>
      </c>
      <c r="D203" t="s">
        <v>19</v>
      </c>
      <c r="E203">
        <v>15</v>
      </c>
      <c r="F203" s="8">
        <v>0.45</v>
      </c>
      <c r="G203" s="9">
        <f t="shared" si="3"/>
        <v>6.75</v>
      </c>
      <c r="H203" s="10">
        <f>Tableau1[[#This Row],[Total HT €]]+G204</f>
        <v>34.200000000000003</v>
      </c>
      <c r="I203" s="11" t="s">
        <v>407</v>
      </c>
    </row>
    <row r="204" spans="1:9" x14ac:dyDescent="0.25">
      <c r="A204" t="s">
        <v>408</v>
      </c>
      <c r="B204" t="s">
        <v>406</v>
      </c>
      <c r="C204" t="s">
        <v>2</v>
      </c>
      <c r="D204" t="s">
        <v>19</v>
      </c>
      <c r="E204">
        <v>61</v>
      </c>
      <c r="F204" s="8">
        <v>0.45</v>
      </c>
      <c r="G204" s="9">
        <f t="shared" si="3"/>
        <v>27.45</v>
      </c>
      <c r="H204" s="11"/>
      <c r="I204" s="11"/>
    </row>
    <row r="205" spans="1:9" x14ac:dyDescent="0.25">
      <c r="A205" s="12" t="s">
        <v>409</v>
      </c>
      <c r="B205" s="12" t="s">
        <v>410</v>
      </c>
      <c r="C205" s="12" t="s">
        <v>305</v>
      </c>
      <c r="D205" s="12">
        <v>36</v>
      </c>
      <c r="E205" s="12">
        <v>1</v>
      </c>
      <c r="F205" s="13">
        <v>24.96</v>
      </c>
      <c r="G205" s="9">
        <f t="shared" si="3"/>
        <v>24.96</v>
      </c>
      <c r="H205" s="10">
        <f>SUM(G205:G224)</f>
        <v>394.86999999999989</v>
      </c>
      <c r="I205" s="11" t="s">
        <v>411</v>
      </c>
    </row>
    <row r="206" spans="1:9" hidden="1" x14ac:dyDescent="0.25">
      <c r="A206" s="12" t="s">
        <v>412</v>
      </c>
      <c r="B206" s="12" t="s">
        <v>413</v>
      </c>
      <c r="C206" s="12" t="s">
        <v>305</v>
      </c>
      <c r="D206" s="12">
        <v>33</v>
      </c>
      <c r="E206" s="12">
        <v>0</v>
      </c>
      <c r="F206" s="17">
        <v>13.96</v>
      </c>
      <c r="G206" s="9">
        <f t="shared" si="3"/>
        <v>0</v>
      </c>
      <c r="H206" s="11"/>
      <c r="I206" s="11"/>
    </row>
    <row r="207" spans="1:9" x14ac:dyDescent="0.25">
      <c r="A207" t="s">
        <v>414</v>
      </c>
      <c r="B207" t="s">
        <v>415</v>
      </c>
      <c r="C207" t="s">
        <v>305</v>
      </c>
      <c r="D207">
        <v>41</v>
      </c>
      <c r="E207">
        <v>1</v>
      </c>
      <c r="F207" s="8">
        <v>19.95</v>
      </c>
      <c r="G207" s="9">
        <f t="shared" si="3"/>
        <v>19.95</v>
      </c>
      <c r="H207" s="10"/>
      <c r="I207" s="11"/>
    </row>
    <row r="208" spans="1:9" x14ac:dyDescent="0.25">
      <c r="A208" t="s">
        <v>416</v>
      </c>
      <c r="B208" t="s">
        <v>417</v>
      </c>
      <c r="C208" t="s">
        <v>305</v>
      </c>
      <c r="D208">
        <v>32</v>
      </c>
      <c r="E208">
        <v>3</v>
      </c>
      <c r="F208" s="8">
        <v>10.38</v>
      </c>
      <c r="G208" s="9">
        <f t="shared" si="3"/>
        <v>31.14</v>
      </c>
      <c r="H208" s="11"/>
      <c r="I208" s="11"/>
    </row>
    <row r="209" spans="1:9" x14ac:dyDescent="0.25">
      <c r="A209" s="12" t="s">
        <v>418</v>
      </c>
      <c r="B209" s="12" t="s">
        <v>419</v>
      </c>
      <c r="C209" s="12" t="s">
        <v>305</v>
      </c>
      <c r="D209" s="12">
        <v>35</v>
      </c>
      <c r="E209" s="12">
        <v>1</v>
      </c>
      <c r="F209" s="17">
        <v>21.96</v>
      </c>
      <c r="G209" s="9">
        <f t="shared" si="3"/>
        <v>21.96</v>
      </c>
      <c r="H209" s="11"/>
      <c r="I209" s="11"/>
    </row>
    <row r="210" spans="1:9" x14ac:dyDescent="0.25">
      <c r="A210" t="s">
        <v>420</v>
      </c>
      <c r="B210" t="s">
        <v>421</v>
      </c>
      <c r="C210" t="s">
        <v>305</v>
      </c>
      <c r="D210">
        <v>36</v>
      </c>
      <c r="E210">
        <v>2</v>
      </c>
      <c r="F210" s="8">
        <v>18.71</v>
      </c>
      <c r="G210" s="9">
        <f t="shared" si="3"/>
        <v>37.42</v>
      </c>
      <c r="H210" s="11"/>
      <c r="I210" s="11"/>
    </row>
    <row r="211" spans="1:9" x14ac:dyDescent="0.25">
      <c r="A211" t="s">
        <v>422</v>
      </c>
      <c r="B211" t="s">
        <v>423</v>
      </c>
      <c r="C211" t="s">
        <v>305</v>
      </c>
      <c r="D211">
        <v>33</v>
      </c>
      <c r="E211">
        <v>2</v>
      </c>
      <c r="F211" s="8">
        <v>10.38</v>
      </c>
      <c r="G211" s="9">
        <f t="shared" si="3"/>
        <v>20.76</v>
      </c>
      <c r="H211" s="11"/>
      <c r="I211" s="11"/>
    </row>
    <row r="212" spans="1:9" x14ac:dyDescent="0.25">
      <c r="A212" t="s">
        <v>422</v>
      </c>
      <c r="B212" t="s">
        <v>423</v>
      </c>
      <c r="C212" t="s">
        <v>305</v>
      </c>
      <c r="D212">
        <v>32</v>
      </c>
      <c r="E212">
        <v>3</v>
      </c>
      <c r="F212" s="8">
        <v>10.38</v>
      </c>
      <c r="G212" s="9">
        <f t="shared" si="3"/>
        <v>31.14</v>
      </c>
      <c r="H212" s="11"/>
      <c r="I212" s="11"/>
    </row>
    <row r="213" spans="1:9" x14ac:dyDescent="0.25">
      <c r="A213" t="s">
        <v>422</v>
      </c>
      <c r="B213" t="s">
        <v>423</v>
      </c>
      <c r="C213" t="s">
        <v>305</v>
      </c>
      <c r="D213">
        <v>31</v>
      </c>
      <c r="E213">
        <v>2</v>
      </c>
      <c r="F213" s="8">
        <v>10.38</v>
      </c>
      <c r="G213" s="9">
        <f t="shared" si="3"/>
        <v>20.76</v>
      </c>
      <c r="H213" s="11"/>
      <c r="I213" s="11"/>
    </row>
    <row r="214" spans="1:9" x14ac:dyDescent="0.25">
      <c r="A214" t="s">
        <v>424</v>
      </c>
      <c r="B214" t="s">
        <v>425</v>
      </c>
      <c r="C214" t="s">
        <v>305</v>
      </c>
      <c r="D214">
        <v>32</v>
      </c>
      <c r="E214">
        <v>2</v>
      </c>
      <c r="F214" s="8">
        <v>10.38</v>
      </c>
      <c r="G214" s="9">
        <f t="shared" si="3"/>
        <v>20.76</v>
      </c>
      <c r="H214" s="11"/>
      <c r="I214" s="11"/>
    </row>
    <row r="215" spans="1:9" x14ac:dyDescent="0.25">
      <c r="A215" t="s">
        <v>424</v>
      </c>
      <c r="B215" t="s">
        <v>425</v>
      </c>
      <c r="C215" t="s">
        <v>305</v>
      </c>
      <c r="D215">
        <v>31</v>
      </c>
      <c r="E215">
        <v>2</v>
      </c>
      <c r="F215" s="8">
        <v>10.38</v>
      </c>
      <c r="G215" s="9">
        <f t="shared" si="3"/>
        <v>20.76</v>
      </c>
      <c r="H215" s="11"/>
      <c r="I215" s="11"/>
    </row>
    <row r="216" spans="1:9" x14ac:dyDescent="0.25">
      <c r="A216" t="s">
        <v>426</v>
      </c>
      <c r="B216" t="s">
        <v>427</v>
      </c>
      <c r="C216" t="s">
        <v>305</v>
      </c>
      <c r="D216">
        <v>33</v>
      </c>
      <c r="E216">
        <v>1</v>
      </c>
      <c r="F216" s="8">
        <v>10.38</v>
      </c>
      <c r="G216" s="9">
        <f t="shared" si="3"/>
        <v>10.38</v>
      </c>
      <c r="H216" s="11"/>
      <c r="I216" s="11"/>
    </row>
    <row r="217" spans="1:9" x14ac:dyDescent="0.25">
      <c r="A217" t="s">
        <v>428</v>
      </c>
      <c r="B217" t="s">
        <v>429</v>
      </c>
      <c r="C217" t="s">
        <v>305</v>
      </c>
      <c r="D217">
        <v>33</v>
      </c>
      <c r="E217">
        <v>2</v>
      </c>
      <c r="F217" s="8">
        <v>10.38</v>
      </c>
      <c r="G217" s="9">
        <f t="shared" si="3"/>
        <v>20.76</v>
      </c>
      <c r="H217" s="11"/>
      <c r="I217" s="11"/>
    </row>
    <row r="218" spans="1:9" x14ac:dyDescent="0.25">
      <c r="A218" t="s">
        <v>428</v>
      </c>
      <c r="B218" t="s">
        <v>429</v>
      </c>
      <c r="C218" t="s">
        <v>305</v>
      </c>
      <c r="D218">
        <v>31</v>
      </c>
      <c r="E218">
        <v>3</v>
      </c>
      <c r="F218" s="8">
        <v>10.38</v>
      </c>
      <c r="G218" s="9">
        <f t="shared" si="3"/>
        <v>31.14</v>
      </c>
      <c r="H218" s="11"/>
      <c r="I218" s="11"/>
    </row>
    <row r="219" spans="1:9" x14ac:dyDescent="0.25">
      <c r="A219" s="12" t="s">
        <v>428</v>
      </c>
      <c r="B219" s="12" t="s">
        <v>429</v>
      </c>
      <c r="C219" s="12" t="s">
        <v>305</v>
      </c>
      <c r="D219" s="12">
        <v>32</v>
      </c>
      <c r="E219" s="12">
        <v>1</v>
      </c>
      <c r="F219" s="17">
        <v>10.38</v>
      </c>
      <c r="G219" s="9">
        <f t="shared" si="3"/>
        <v>10.38</v>
      </c>
      <c r="H219" s="11"/>
      <c r="I219" s="11"/>
    </row>
    <row r="220" spans="1:9" hidden="1" x14ac:dyDescent="0.25">
      <c r="A220" s="12" t="s">
        <v>428</v>
      </c>
      <c r="B220" s="12" t="s">
        <v>429</v>
      </c>
      <c r="C220" s="12" t="s">
        <v>305</v>
      </c>
      <c r="D220" s="12">
        <v>30</v>
      </c>
      <c r="E220" s="12">
        <v>0</v>
      </c>
      <c r="F220" s="17">
        <v>10.38</v>
      </c>
      <c r="G220" s="9">
        <f t="shared" si="3"/>
        <v>0</v>
      </c>
      <c r="H220" s="11"/>
      <c r="I220" s="11"/>
    </row>
    <row r="221" spans="1:9" x14ac:dyDescent="0.25">
      <c r="A221" t="s">
        <v>430</v>
      </c>
      <c r="B221" t="s">
        <v>431</v>
      </c>
      <c r="C221" t="s">
        <v>432</v>
      </c>
      <c r="D221">
        <v>36</v>
      </c>
      <c r="E221">
        <v>1</v>
      </c>
      <c r="F221" s="8">
        <v>18.3</v>
      </c>
      <c r="G221" s="9">
        <f t="shared" si="3"/>
        <v>18.3</v>
      </c>
      <c r="H221" s="11"/>
      <c r="I221" s="11"/>
    </row>
    <row r="222" spans="1:9" x14ac:dyDescent="0.25">
      <c r="A222" t="s">
        <v>433</v>
      </c>
      <c r="B222" t="s">
        <v>434</v>
      </c>
      <c r="C222" t="s">
        <v>305</v>
      </c>
      <c r="D222">
        <v>35</v>
      </c>
      <c r="E222">
        <v>1</v>
      </c>
      <c r="F222" s="8">
        <v>21.96</v>
      </c>
      <c r="G222" s="9">
        <f t="shared" si="3"/>
        <v>21.96</v>
      </c>
      <c r="H222" s="11"/>
      <c r="I222" s="11"/>
    </row>
    <row r="223" spans="1:9" x14ac:dyDescent="0.25">
      <c r="A223" s="12" t="s">
        <v>433</v>
      </c>
      <c r="B223" s="12" t="s">
        <v>434</v>
      </c>
      <c r="C223" s="12" t="s">
        <v>305</v>
      </c>
      <c r="D223" s="12">
        <v>37</v>
      </c>
      <c r="E223" s="12">
        <v>1</v>
      </c>
      <c r="F223" s="17">
        <v>21.96</v>
      </c>
      <c r="G223" s="9">
        <f t="shared" si="3"/>
        <v>21.96</v>
      </c>
      <c r="H223" s="11"/>
      <c r="I223" s="11"/>
    </row>
    <row r="224" spans="1:9" x14ac:dyDescent="0.25">
      <c r="A224" s="12" t="s">
        <v>435</v>
      </c>
      <c r="B224" s="12" t="s">
        <v>436</v>
      </c>
      <c r="C224" s="12" t="s">
        <v>305</v>
      </c>
      <c r="D224" s="12">
        <v>31</v>
      </c>
      <c r="E224" s="12">
        <v>1</v>
      </c>
      <c r="F224" s="17">
        <v>10.38</v>
      </c>
      <c r="G224" s="9">
        <f t="shared" si="3"/>
        <v>10.38</v>
      </c>
      <c r="H224" s="11"/>
      <c r="I224" s="11"/>
    </row>
    <row r="225" spans="1:9" x14ac:dyDescent="0.25">
      <c r="A225" t="s">
        <v>437</v>
      </c>
      <c r="B225" t="s">
        <v>438</v>
      </c>
      <c r="C225" t="s">
        <v>2</v>
      </c>
      <c r="D225" t="s">
        <v>19</v>
      </c>
      <c r="E225">
        <v>1</v>
      </c>
      <c r="F225" s="8">
        <v>11</v>
      </c>
      <c r="G225" s="9">
        <f t="shared" si="3"/>
        <v>11</v>
      </c>
      <c r="H225" s="10">
        <f>Tableau1[[#This Row],[Total HT €]]</f>
        <v>11</v>
      </c>
      <c r="I225" s="11" t="s">
        <v>439</v>
      </c>
    </row>
    <row r="226" spans="1:9" x14ac:dyDescent="0.25">
      <c r="A226" s="15" t="s">
        <v>440</v>
      </c>
      <c r="B226" s="15" t="s">
        <v>441</v>
      </c>
      <c r="C226" s="15" t="s">
        <v>2</v>
      </c>
      <c r="D226" s="15" t="s">
        <v>19</v>
      </c>
      <c r="E226" s="15">
        <v>1</v>
      </c>
      <c r="F226" s="16">
        <v>18.75</v>
      </c>
      <c r="G226" s="9">
        <f t="shared" si="3"/>
        <v>18.75</v>
      </c>
      <c r="H226" s="10">
        <f>SUM(G226:G229)</f>
        <v>67.930000000000007</v>
      </c>
      <c r="I226" s="11" t="s">
        <v>442</v>
      </c>
    </row>
    <row r="227" spans="1:9" x14ac:dyDescent="0.25">
      <c r="A227" t="s">
        <v>443</v>
      </c>
      <c r="B227" t="s">
        <v>444</v>
      </c>
      <c r="C227" t="s">
        <v>2</v>
      </c>
      <c r="D227" t="s">
        <v>19</v>
      </c>
      <c r="E227">
        <v>4</v>
      </c>
      <c r="F227" s="8">
        <v>6.67</v>
      </c>
      <c r="G227" s="9">
        <f t="shared" si="3"/>
        <v>26.68</v>
      </c>
      <c r="H227" s="11"/>
      <c r="I227" s="11"/>
    </row>
    <row r="228" spans="1:9" hidden="1" x14ac:dyDescent="0.25">
      <c r="A228" s="15" t="s">
        <v>445</v>
      </c>
      <c r="B228" s="15" t="s">
        <v>446</v>
      </c>
      <c r="C228" s="15" t="s">
        <v>2</v>
      </c>
      <c r="D228" s="15" t="s">
        <v>19</v>
      </c>
      <c r="E228" s="15">
        <v>0</v>
      </c>
      <c r="F228" s="16">
        <v>6.67</v>
      </c>
      <c r="G228" s="9">
        <f t="shared" si="3"/>
        <v>0</v>
      </c>
      <c r="H228" s="11"/>
      <c r="I228" s="11"/>
    </row>
    <row r="229" spans="1:9" x14ac:dyDescent="0.25">
      <c r="A229" s="12" t="s">
        <v>447</v>
      </c>
      <c r="B229" s="12" t="s">
        <v>448</v>
      </c>
      <c r="C229" s="12" t="s">
        <v>2</v>
      </c>
      <c r="D229" s="12" t="s">
        <v>19</v>
      </c>
      <c r="E229" s="12">
        <v>2</v>
      </c>
      <c r="F229" s="14">
        <v>11.25</v>
      </c>
      <c r="G229" s="9">
        <f t="shared" si="3"/>
        <v>22.5</v>
      </c>
      <c r="H229" s="11"/>
      <c r="I229" s="11"/>
    </row>
    <row r="230" spans="1:9" x14ac:dyDescent="0.25">
      <c r="A230" s="12" t="s">
        <v>449</v>
      </c>
      <c r="B230" s="12" t="s">
        <v>450</v>
      </c>
      <c r="C230" s="12" t="s">
        <v>2</v>
      </c>
      <c r="D230" s="12" t="s">
        <v>19</v>
      </c>
      <c r="E230" s="12">
        <v>2</v>
      </c>
      <c r="F230" s="13">
        <v>8</v>
      </c>
      <c r="G230" s="9">
        <f t="shared" si="3"/>
        <v>16</v>
      </c>
      <c r="H230" s="10">
        <f>Tableau1[[#This Row],[Total HT €]]</f>
        <v>16</v>
      </c>
      <c r="I230" s="11" t="s">
        <v>451</v>
      </c>
    </row>
    <row r="231" spans="1:9" x14ac:dyDescent="0.25">
      <c r="A231" s="12" t="s">
        <v>452</v>
      </c>
      <c r="B231" s="12" t="s">
        <v>453</v>
      </c>
      <c r="C231" s="12" t="s">
        <v>2</v>
      </c>
      <c r="D231" s="12" t="s">
        <v>19</v>
      </c>
      <c r="E231" s="12">
        <v>2</v>
      </c>
      <c r="F231" s="14">
        <v>4.5</v>
      </c>
      <c r="G231" s="9">
        <f t="shared" si="3"/>
        <v>9</v>
      </c>
      <c r="H231" s="11"/>
      <c r="I231" s="11"/>
    </row>
    <row r="232" spans="1:9" x14ac:dyDescent="0.25">
      <c r="A232" s="12" t="s">
        <v>454</v>
      </c>
      <c r="B232" s="12" t="s">
        <v>455</v>
      </c>
      <c r="C232" s="12" t="s">
        <v>2</v>
      </c>
      <c r="D232" s="12" t="s">
        <v>19</v>
      </c>
      <c r="E232" s="12">
        <v>1</v>
      </c>
      <c r="F232" s="13">
        <v>4.5</v>
      </c>
      <c r="G232" s="9">
        <f t="shared" si="3"/>
        <v>4.5</v>
      </c>
      <c r="H232" s="10">
        <f>SUM(G231:G239)</f>
        <v>118.32000000000001</v>
      </c>
      <c r="I232" s="11" t="s">
        <v>456</v>
      </c>
    </row>
    <row r="233" spans="1:9" x14ac:dyDescent="0.25">
      <c r="A233" t="s">
        <v>457</v>
      </c>
      <c r="B233" t="s">
        <v>458</v>
      </c>
      <c r="C233" t="s">
        <v>2</v>
      </c>
      <c r="D233" t="s">
        <v>19</v>
      </c>
      <c r="E233">
        <v>4</v>
      </c>
      <c r="F233" s="8">
        <v>4.5</v>
      </c>
      <c r="G233" s="9">
        <f t="shared" si="3"/>
        <v>18</v>
      </c>
      <c r="H233" s="11"/>
      <c r="I233" s="11"/>
    </row>
    <row r="234" spans="1:9" x14ac:dyDescent="0.25">
      <c r="A234" t="s">
        <v>459</v>
      </c>
      <c r="B234" t="s">
        <v>460</v>
      </c>
      <c r="C234" t="s">
        <v>2</v>
      </c>
      <c r="D234" t="s">
        <v>19</v>
      </c>
      <c r="E234">
        <v>2</v>
      </c>
      <c r="F234" s="8">
        <v>4.5</v>
      </c>
      <c r="G234" s="9">
        <f t="shared" si="3"/>
        <v>9</v>
      </c>
      <c r="H234" s="11"/>
      <c r="I234" s="11"/>
    </row>
    <row r="235" spans="1:9" x14ac:dyDescent="0.25">
      <c r="A235" t="s">
        <v>461</v>
      </c>
      <c r="B235" t="s">
        <v>462</v>
      </c>
      <c r="C235" t="s">
        <v>305</v>
      </c>
      <c r="D235" t="s">
        <v>463</v>
      </c>
      <c r="E235">
        <v>4</v>
      </c>
      <c r="F235" s="8">
        <v>10.45</v>
      </c>
      <c r="G235" s="9">
        <f t="shared" si="3"/>
        <v>41.8</v>
      </c>
      <c r="H235" s="11"/>
      <c r="I235" s="11"/>
    </row>
    <row r="236" spans="1:9" x14ac:dyDescent="0.25">
      <c r="A236" s="12" t="s">
        <v>464</v>
      </c>
      <c r="B236" s="12" t="s">
        <v>465</v>
      </c>
      <c r="C236" s="12" t="s">
        <v>2</v>
      </c>
      <c r="D236" s="12" t="s">
        <v>19</v>
      </c>
      <c r="E236" s="12">
        <v>1</v>
      </c>
      <c r="F236" s="13">
        <v>10.42</v>
      </c>
      <c r="G236" s="9">
        <f t="shared" si="3"/>
        <v>10.42</v>
      </c>
      <c r="H236" s="11"/>
      <c r="I236" s="11"/>
    </row>
    <row r="237" spans="1:9" x14ac:dyDescent="0.25">
      <c r="A237" t="s">
        <v>466</v>
      </c>
      <c r="B237" t="s">
        <v>467</v>
      </c>
      <c r="C237" t="s">
        <v>305</v>
      </c>
      <c r="D237" t="s">
        <v>463</v>
      </c>
      <c r="E237">
        <v>1</v>
      </c>
      <c r="F237" s="8">
        <v>10.45</v>
      </c>
      <c r="G237" s="9">
        <f t="shared" si="3"/>
        <v>10.45</v>
      </c>
      <c r="H237" s="11"/>
      <c r="I237" s="11"/>
    </row>
    <row r="238" spans="1:9" x14ac:dyDescent="0.25">
      <c r="A238" t="s">
        <v>468</v>
      </c>
      <c r="B238" t="s">
        <v>469</v>
      </c>
      <c r="C238" t="s">
        <v>305</v>
      </c>
      <c r="D238" t="s">
        <v>306</v>
      </c>
      <c r="E238">
        <v>1</v>
      </c>
      <c r="F238" s="8">
        <v>10.45</v>
      </c>
      <c r="G238" s="9">
        <f t="shared" si="3"/>
        <v>10.45</v>
      </c>
      <c r="H238" s="11"/>
      <c r="I238" s="11"/>
    </row>
    <row r="239" spans="1:9" x14ac:dyDescent="0.25">
      <c r="A239" s="12" t="s">
        <v>470</v>
      </c>
      <c r="B239" s="12" t="s">
        <v>471</v>
      </c>
      <c r="C239" s="12" t="s">
        <v>2</v>
      </c>
      <c r="D239" s="12" t="s">
        <v>19</v>
      </c>
      <c r="E239" s="12">
        <v>1</v>
      </c>
      <c r="F239" s="14">
        <v>4.7</v>
      </c>
      <c r="G239" s="9">
        <f t="shared" si="3"/>
        <v>4.7</v>
      </c>
      <c r="H239" s="11"/>
      <c r="I239" s="11"/>
    </row>
    <row r="240" spans="1:9" x14ac:dyDescent="0.25">
      <c r="A240" t="s">
        <v>472</v>
      </c>
      <c r="B240" t="s">
        <v>473</v>
      </c>
      <c r="C240" t="s">
        <v>2</v>
      </c>
      <c r="D240" t="s">
        <v>19</v>
      </c>
      <c r="E240">
        <v>16</v>
      </c>
      <c r="F240" s="8">
        <v>1.04</v>
      </c>
      <c r="G240" s="9">
        <f t="shared" si="3"/>
        <v>16.64</v>
      </c>
      <c r="H240" s="10">
        <f>Tableau1[[#This Row],[Total HT €]]</f>
        <v>16.64</v>
      </c>
      <c r="I240" s="11" t="s">
        <v>474</v>
      </c>
    </row>
    <row r="241" spans="1:9" x14ac:dyDescent="0.25">
      <c r="A241" t="s">
        <v>475</v>
      </c>
      <c r="B241" t="s">
        <v>476</v>
      </c>
      <c r="C241" t="s">
        <v>2</v>
      </c>
      <c r="D241" t="s">
        <v>19</v>
      </c>
      <c r="E241">
        <v>8</v>
      </c>
      <c r="F241" s="8">
        <v>4</v>
      </c>
      <c r="G241" s="9">
        <f t="shared" si="3"/>
        <v>32</v>
      </c>
      <c r="H241" s="10">
        <f>Tableau1[[#This Row],[Total HT €]]</f>
        <v>32</v>
      </c>
      <c r="I241" s="11" t="s">
        <v>477</v>
      </c>
    </row>
    <row r="242" spans="1:9" s="23" customFormat="1" x14ac:dyDescent="0.25">
      <c r="A242" s="18" t="s">
        <v>478</v>
      </c>
      <c r="B242" s="19"/>
      <c r="C242" s="19"/>
      <c r="D242" s="19"/>
      <c r="E242" s="20">
        <f>SUM(E6:E241)</f>
        <v>1215</v>
      </c>
      <c r="F242" s="21"/>
      <c r="G242" s="21">
        <f>SUM(G6:G241)</f>
        <v>7679.0900000000029</v>
      </c>
      <c r="H242" s="21">
        <f>SUM(H6:H241)</f>
        <v>7679.0899999999992</v>
      </c>
      <c r="I242" s="22">
        <f>Tableau1[[#This Row],[Total catégorie]]/Tableau1[[#This Row],[Total HT €]]</f>
        <v>0.99999999999999956</v>
      </c>
    </row>
    <row r="243" spans="1:9" x14ac:dyDescent="0.25">
      <c r="H243" s="24"/>
      <c r="I243" s="12"/>
    </row>
    <row r="244" spans="1:9" x14ac:dyDescent="0.25">
      <c r="H244" s="25" t="s">
        <v>479</v>
      </c>
      <c r="I244" s="12"/>
    </row>
    <row r="245" spans="1:9" x14ac:dyDescent="0.25">
      <c r="H245" s="26">
        <f>H6+H49+H109+H170+H230+H241+H240</f>
        <v>2391.2199999999998</v>
      </c>
      <c r="I245" s="27" t="s">
        <v>480</v>
      </c>
    </row>
    <row r="246" spans="1:9" x14ac:dyDescent="0.25">
      <c r="H246" s="26">
        <f>H155</f>
        <v>3279.2</v>
      </c>
      <c r="I246" s="27" t="s">
        <v>481</v>
      </c>
    </row>
    <row r="247" spans="1:9" x14ac:dyDescent="0.25">
      <c r="G247" s="9"/>
      <c r="H247" s="9">
        <f>H190</f>
        <v>705.31</v>
      </c>
      <c r="I247" t="s">
        <v>482</v>
      </c>
    </row>
    <row r="248" spans="1:9" x14ac:dyDescent="0.25">
      <c r="H248" s="9">
        <f>H205</f>
        <v>394.86999999999989</v>
      </c>
      <c r="I248" t="s">
        <v>483</v>
      </c>
    </row>
    <row r="249" spans="1:9" x14ac:dyDescent="0.25">
      <c r="H249" s="9">
        <f>H84</f>
        <v>323.60000000000002</v>
      </c>
      <c r="I249" t="s">
        <v>484</v>
      </c>
    </row>
    <row r="250" spans="1:9" x14ac:dyDescent="0.25">
      <c r="H250" s="9">
        <f>H185</f>
        <v>139.64999999999998</v>
      </c>
      <c r="I250" t="s">
        <v>485</v>
      </c>
    </row>
    <row r="251" spans="1:9" x14ac:dyDescent="0.25">
      <c r="H251" s="9">
        <f>H232</f>
        <v>118.32000000000001</v>
      </c>
      <c r="I251" t="s">
        <v>486</v>
      </c>
    </row>
    <row r="252" spans="1:9" x14ac:dyDescent="0.25">
      <c r="H252" s="9">
        <f>H145</f>
        <v>119.2</v>
      </c>
      <c r="I252" t="s">
        <v>487</v>
      </c>
    </row>
    <row r="253" spans="1:9" x14ac:dyDescent="0.25">
      <c r="H253" s="9">
        <f>H183</f>
        <v>81.69</v>
      </c>
      <c r="I253" t="s">
        <v>488</v>
      </c>
    </row>
    <row r="254" spans="1:9" x14ac:dyDescent="0.25">
      <c r="H254" s="9">
        <f>H226</f>
        <v>67.930000000000007</v>
      </c>
      <c r="I254" t="s">
        <v>442</v>
      </c>
    </row>
    <row r="255" spans="1:9" x14ac:dyDescent="0.25">
      <c r="H255" s="9">
        <f>H203</f>
        <v>34.200000000000003</v>
      </c>
      <c r="I255" t="s">
        <v>489</v>
      </c>
    </row>
    <row r="256" spans="1:9" x14ac:dyDescent="0.25">
      <c r="H256" s="9">
        <f>H106</f>
        <v>12.9</v>
      </c>
      <c r="I256" t="s">
        <v>189</v>
      </c>
    </row>
    <row r="257" spans="8:9" x14ac:dyDescent="0.25">
      <c r="H257" s="9">
        <f>H225</f>
        <v>11</v>
      </c>
      <c r="I257" t="s">
        <v>490</v>
      </c>
    </row>
    <row r="258" spans="8:9" x14ac:dyDescent="0.25">
      <c r="H258" s="28">
        <f>SUM(H245:H257)</f>
        <v>7679.0899999999983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portrait" horizontalDpi="0" verticalDpi="0" r:id="rId1"/>
  <headerFooter>
    <oddHeader>&amp;A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TGBC_inventaire_130121</vt:lpstr>
      <vt:lpstr>TGBC_inventaire_130121!Zone_d_impression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TGBC</dc:creator>
  <cp:lastModifiedBy>Antho</cp:lastModifiedBy>
  <dcterms:created xsi:type="dcterms:W3CDTF">2021-01-13T17:59:24Z</dcterms:created>
  <dcterms:modified xsi:type="dcterms:W3CDTF">2021-01-18T09:29:10Z</dcterms:modified>
</cp:coreProperties>
</file>